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МУЖСКИЕ КОМАНДЫ" sheetId="1" r:id="rId1"/>
    <sheet name="СЕТКА МУЖЧИНЫ" sheetId="2" r:id="rId2"/>
    <sheet name="3 МЕСТО" sheetId="3" r:id="rId3"/>
  </sheets>
  <externalReferences>
    <externalReference r:id="rId6"/>
    <externalReference r:id="rId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'МУЖСКИЕ КОМАНДЫ'!$A$1:$L$79</definedName>
    <definedName name="_xlnm.Print_Area" localSheetId="1">'СЕТКА МУЖЧИНЫ'!$A$1:$Q$70</definedName>
  </definedNames>
  <calcPr calcMode="manual" fullCalcOnLoad="1"/>
</workbook>
</file>

<file path=xl/sharedStrings.xml><?xml version="1.0" encoding="utf-8"?>
<sst xmlns="http://schemas.openxmlformats.org/spreadsheetml/2006/main" count="576" uniqueCount="347">
  <si>
    <t>СПИСОК КОМАНД "ALLIANCE OPEN 2015"</t>
  </si>
  <si>
    <t>ЛЮБИТЕЛИ ЭТОГО ДЕЛА</t>
  </si>
  <si>
    <t>THE FIRST</t>
  </si>
  <si>
    <t>ШПЕТНЫЙ</t>
  </si>
  <si>
    <t>СЕРГЕЙ</t>
  </si>
  <si>
    <t>ГАВРЫСЬ</t>
  </si>
  <si>
    <t>ВЛАДИМИР</t>
  </si>
  <si>
    <t>ФЕДОРЧЕНКО</t>
  </si>
  <si>
    <t>МИХАИЛ</t>
  </si>
  <si>
    <t>ЛЕВЧУК</t>
  </si>
  <si>
    <t>ВАЛЕНТИН</t>
  </si>
  <si>
    <t>ПИОНТКОВСКИЙ</t>
  </si>
  <si>
    <t>ВЛАДИСЛАВ</t>
  </si>
  <si>
    <t>КУЗЬМЕНКО</t>
  </si>
  <si>
    <t>ИВАН</t>
  </si>
  <si>
    <t>БОРЗИЛО</t>
  </si>
  <si>
    <t>ИГОРЬ</t>
  </si>
  <si>
    <t>ЧС</t>
  </si>
  <si>
    <t>ГРИБКОВ</t>
  </si>
  <si>
    <t>СКУЗЬ</t>
  </si>
  <si>
    <t>АНАТОЛИЙ</t>
  </si>
  <si>
    <t>ЛИННИК</t>
  </si>
  <si>
    <t>ЕВГЕНИЙ</t>
  </si>
  <si>
    <t>OMEGA</t>
  </si>
  <si>
    <t>ПЯТЕРОЧКА</t>
  </si>
  <si>
    <t>ЛЕВЧЕНКО</t>
  </si>
  <si>
    <t>РОМАН</t>
  </si>
  <si>
    <t>СИНИКОВ</t>
  </si>
  <si>
    <t>ЖОВНЕРЧУК</t>
  </si>
  <si>
    <t>ГОЛОД</t>
  </si>
  <si>
    <t>ОЛЕГ</t>
  </si>
  <si>
    <t>ТУБОЛЕВ</t>
  </si>
  <si>
    <t>АЛЕКСАНДР</t>
  </si>
  <si>
    <t>РАХНО</t>
  </si>
  <si>
    <t>ВАДИМ</t>
  </si>
  <si>
    <t>ПЕТУШКОВ</t>
  </si>
  <si>
    <t>ЛЕВИН</t>
  </si>
  <si>
    <t>АНДРЕЙ</t>
  </si>
  <si>
    <t>ГОНЧАРОВ</t>
  </si>
  <si>
    <t>ВАЛЕРИЙ</t>
  </si>
  <si>
    <t>ЯСЮК</t>
  </si>
  <si>
    <t>ДЖЕНТЕЛЬМЕНЫ УДАЧИ</t>
  </si>
  <si>
    <t>МоЗаиКА</t>
  </si>
  <si>
    <t>ШИДЛОВСКИЙ</t>
  </si>
  <si>
    <t>ГЕННАДИЙ</t>
  </si>
  <si>
    <t>ЗАРИЦКИЙ</t>
  </si>
  <si>
    <t>ПЕТРОЧЕНКО</t>
  </si>
  <si>
    <t>КОЛГАНОВ</t>
  </si>
  <si>
    <t>РУДЫЧ</t>
  </si>
  <si>
    <t>КИРИЛЮК</t>
  </si>
  <si>
    <t>НИКУЛИН</t>
  </si>
  <si>
    <t>АРЕФЬЕВ</t>
  </si>
  <si>
    <t>ЛОКШИН</t>
  </si>
  <si>
    <t>ДМИТРИЙ</t>
  </si>
  <si>
    <t>МОСКАЛЕНКО</t>
  </si>
  <si>
    <t>ЯРОСЛАВ</t>
  </si>
  <si>
    <t>ОДЕССА-ХАРЬКОВ</t>
  </si>
  <si>
    <t>ГОП-СТОП</t>
  </si>
  <si>
    <t>БОНДАРЕНКО</t>
  </si>
  <si>
    <t>ВИТАЛИЙ</t>
  </si>
  <si>
    <t>КОБЫЛЕНКО</t>
  </si>
  <si>
    <t>ПАВЕЛ</t>
  </si>
  <si>
    <t>ПЛОТНИКОВ</t>
  </si>
  <si>
    <t>КАЦНЕЛЬСОН</t>
  </si>
  <si>
    <t>ТРЕГУБЕНКО</t>
  </si>
  <si>
    <t>ЧЕРНЫШЕВ</t>
  </si>
  <si>
    <t>КОВАЧЕВ</t>
  </si>
  <si>
    <t>РУСЛАН</t>
  </si>
  <si>
    <t>КУЧЕРЕНКО</t>
  </si>
  <si>
    <t>НИКОЛАЙ</t>
  </si>
  <si>
    <t>КОЛЕСНИК</t>
  </si>
  <si>
    <t>АЛЕКСЕЙ</t>
  </si>
  <si>
    <t>ПАСТУХ</t>
  </si>
  <si>
    <t>БОРИС</t>
  </si>
  <si>
    <t>СОФИЯ СТАР</t>
  </si>
  <si>
    <t>БЕЙ-БЕГИ</t>
  </si>
  <si>
    <t>ГОЛУБЕНКО</t>
  </si>
  <si>
    <t>КОНСТАНТИН</t>
  </si>
  <si>
    <t>БАЙДИКОВ</t>
  </si>
  <si>
    <t>КОВАЛЕЦ</t>
  </si>
  <si>
    <t>РУДИН</t>
  </si>
  <si>
    <t>ЦЕХАНОВСКИЙ</t>
  </si>
  <si>
    <t>ДРУЖЧЕНКО</t>
  </si>
  <si>
    <t>МАРТЫНЮК</t>
  </si>
  <si>
    <t>КАВИЦКИЙ</t>
  </si>
  <si>
    <t>АНОШКО</t>
  </si>
  <si>
    <t>РУБЦОВ</t>
  </si>
  <si>
    <t>ЮРИЙ</t>
  </si>
  <si>
    <t>DREAM TEAM</t>
  </si>
  <si>
    <t>КТК</t>
  </si>
  <si>
    <t>ВОРОТИЛИН</t>
  </si>
  <si>
    <t>ПЕТРЯЕВ</t>
  </si>
  <si>
    <t>ДЕНИС</t>
  </si>
  <si>
    <t>КОВАЛЕНКО</t>
  </si>
  <si>
    <t>ГОРИН</t>
  </si>
  <si>
    <t>РЯБОКОНЬ</t>
  </si>
  <si>
    <t>КЛИМЕНКО</t>
  </si>
  <si>
    <t>ЛЫСЕНКО</t>
  </si>
  <si>
    <t>САВКИВ</t>
  </si>
  <si>
    <t>ВИКТОР</t>
  </si>
  <si>
    <t>ФУРСЕНКО</t>
  </si>
  <si>
    <t>ШЕСТАКОВ</t>
  </si>
  <si>
    <t>WILSON 5</t>
  </si>
  <si>
    <t>РЫБА-ПИЛА</t>
  </si>
  <si>
    <t>БЕЛИНСКИЙ</t>
  </si>
  <si>
    <t>КОВАЧ</t>
  </si>
  <si>
    <t>НЕКРАСОВ</t>
  </si>
  <si>
    <t>ВЯЧЕСЛАВ</t>
  </si>
  <si>
    <t>СМЕЛЯНСКИЙ</t>
  </si>
  <si>
    <t>КОЗИМИР</t>
  </si>
  <si>
    <t>МАЙБОРОДА</t>
  </si>
  <si>
    <t>МАЛЬЦЕВ</t>
  </si>
  <si>
    <t>ЗЕЛЕНЧУК</t>
  </si>
  <si>
    <t>ВАСИЛИЙ</t>
  </si>
  <si>
    <t>МЕЛЬНИЧЕНКО</t>
  </si>
  <si>
    <t>ДРАЙВ</t>
  </si>
  <si>
    <t>БЕССАРАБИЯ</t>
  </si>
  <si>
    <t>ВОЛЧЕНОК</t>
  </si>
  <si>
    <t>ДОНЦОВ</t>
  </si>
  <si>
    <t>ПРОКОФЬЕВ</t>
  </si>
  <si>
    <t>МАКСИМ</t>
  </si>
  <si>
    <t>ИВАНОВ</t>
  </si>
  <si>
    <t>КОРНИЕНКО</t>
  </si>
  <si>
    <t>НИКИТИН</t>
  </si>
  <si>
    <t>САЛМИН</t>
  </si>
  <si>
    <t>ЧИМБЕР</t>
  </si>
  <si>
    <t>СТАНИСЛАВ</t>
  </si>
  <si>
    <t>МИЗИН</t>
  </si>
  <si>
    <t>ГАЙДАРЖИ</t>
  </si>
  <si>
    <t>ЕВРОИНТЕГРАЦИЯ</t>
  </si>
  <si>
    <t>ПЯТАК</t>
  </si>
  <si>
    <t>ЦАЛЬ</t>
  </si>
  <si>
    <t>АЛЕКСЕЙЧУК</t>
  </si>
  <si>
    <t>БУБЛЕЙ</t>
  </si>
  <si>
    <t>КОВАЛЬЧИК</t>
  </si>
  <si>
    <t>ПЕТР</t>
  </si>
  <si>
    <t>КРАСНОМОВЕЦ</t>
  </si>
  <si>
    <t>ЛЕОНИД</t>
  </si>
  <si>
    <t>ТАДИЯН</t>
  </si>
  <si>
    <t>КРАВЧЕНКО</t>
  </si>
  <si>
    <t>РАДЧЕНКО</t>
  </si>
  <si>
    <t>ПОГУЛЯЙ</t>
  </si>
  <si>
    <t>ОЛЕЙНИК</t>
  </si>
  <si>
    <t>ВОСТОЧНЫЙ ЭКСПРЕСС</t>
  </si>
  <si>
    <t>ОДЕССКИЕ ПИРАТЫ</t>
  </si>
  <si>
    <t>ДЕНИСОВ</t>
  </si>
  <si>
    <t>ХАМРАЙ</t>
  </si>
  <si>
    <t>КОЗАКЕВИЧ</t>
  </si>
  <si>
    <t>КРОЛЕНКО</t>
  </si>
  <si>
    <t>МИКУЛА</t>
  </si>
  <si>
    <t>ЛАВРУК</t>
  </si>
  <si>
    <t>ЕРОХИН</t>
  </si>
  <si>
    <t>БОГОМОЛКИН</t>
  </si>
  <si>
    <t>МЕЛЮС</t>
  </si>
  <si>
    <t>СМОЛЬСКИЙ</t>
  </si>
  <si>
    <t>ДИВАН</t>
  </si>
  <si>
    <t>АЙСБЕРГ</t>
  </si>
  <si>
    <t>КЕВЛИЧ</t>
  </si>
  <si>
    <t>КОЗЛОВ</t>
  </si>
  <si>
    <t>НАЗАРЕНКО</t>
  </si>
  <si>
    <t>ЗАБЛОЦКИЙ</t>
  </si>
  <si>
    <t>КАПКАЕВ</t>
  </si>
  <si>
    <t>ДЬЯЧЕНКО</t>
  </si>
  <si>
    <t>ЧУЧКАЛОВ</t>
  </si>
  <si>
    <t>ВАРЕС</t>
  </si>
  <si>
    <t>ГРИГА</t>
  </si>
  <si>
    <t>БИЛЕНЬКИЙ</t>
  </si>
  <si>
    <t>БЛОКБАСТЕР</t>
  </si>
  <si>
    <t>БАТАЛЬЙОН ЛЬВІВ</t>
  </si>
  <si>
    <t>СИВОХИН</t>
  </si>
  <si>
    <t>ЖЕРЕБЕЦКИЙ</t>
  </si>
  <si>
    <t>КОВРИШКИН</t>
  </si>
  <si>
    <t>ЮХНИЦКИЙ</t>
  </si>
  <si>
    <t>ГАГАРИН</t>
  </si>
  <si>
    <t>ТЕРЕПА</t>
  </si>
  <si>
    <t>МЕЛЬНИК</t>
  </si>
  <si>
    <t>РОСТИСЛАВ</t>
  </si>
  <si>
    <t>ПИЛИПЕНКО</t>
  </si>
  <si>
    <t>НИРОНОВИЧ</t>
  </si>
  <si>
    <t>НАЗАР</t>
  </si>
  <si>
    <t>ПОЛТАВСКИЕ ЯГУАРЫ</t>
  </si>
  <si>
    <t>БОГДАНОВ</t>
  </si>
  <si>
    <t>ЗАВАДСКИЙ</t>
  </si>
  <si>
    <t>АДАМЕНКО</t>
  </si>
  <si>
    <t>СИДАК</t>
  </si>
  <si>
    <t>ДИДЕНКО</t>
  </si>
  <si>
    <t>www.ukrtennis.com</t>
  </si>
  <si>
    <t>Сроки</t>
  </si>
  <si>
    <t>Клуб, Город</t>
  </si>
  <si>
    <t>Рефери</t>
  </si>
  <si>
    <t>Посев</t>
  </si>
  <si>
    <t>Фамилия</t>
  </si>
  <si>
    <t>Имя</t>
  </si>
  <si>
    <t>Четвертьфинал</t>
  </si>
  <si>
    <t>Полуфинал</t>
  </si>
  <si>
    <t>Финал</t>
  </si>
  <si>
    <t>ЛЭД</t>
  </si>
  <si>
    <t>Х</t>
  </si>
  <si>
    <t>57 60 64 60</t>
  </si>
  <si>
    <t>61 16 26 61 26</t>
  </si>
  <si>
    <t>МОЗАИКА</t>
  </si>
  <si>
    <t>36 60 64 76(5)</t>
  </si>
  <si>
    <t>62 63 36 60</t>
  </si>
  <si>
    <t>64 64 46 75</t>
  </si>
  <si>
    <t>76(4) 64 62</t>
  </si>
  <si>
    <t>X</t>
  </si>
  <si>
    <t>75 62 64</t>
  </si>
  <si>
    <t>СОФИЯ-СТАР</t>
  </si>
  <si>
    <t>63 61</t>
  </si>
  <si>
    <t>63 26 60 62</t>
  </si>
  <si>
    <t>46 61 64 62</t>
  </si>
  <si>
    <t>61 64 64</t>
  </si>
  <si>
    <t>64 62 75</t>
  </si>
  <si>
    <t>1 место</t>
  </si>
  <si>
    <t>18 84 83 48 81</t>
  </si>
  <si>
    <t>ДЖЕНТЕЛЬМЕНЫ</t>
  </si>
  <si>
    <t>36 60 60 62</t>
  </si>
  <si>
    <t>63 75 63</t>
  </si>
  <si>
    <t>60 64 46 64</t>
  </si>
  <si>
    <t>62 75 75</t>
  </si>
  <si>
    <t>76(4) 63 26 60</t>
  </si>
  <si>
    <t>64 63 26 63</t>
  </si>
  <si>
    <t>\</t>
  </si>
  <si>
    <t>62 16 63 61</t>
  </si>
  <si>
    <t>БАТАЛЬЙОН ЛЬВIВ</t>
  </si>
  <si>
    <t>64 75 46 63</t>
  </si>
  <si>
    <t>46 62 61 76(3)</t>
  </si>
  <si>
    <t>67 46 76 62 61</t>
  </si>
  <si>
    <t>76(2) 63 62</t>
  </si>
  <si>
    <t>Сеяные команды</t>
  </si>
  <si>
    <t>1</t>
  </si>
  <si>
    <t>5</t>
  </si>
  <si>
    <t>2</t>
  </si>
  <si>
    <t>6</t>
  </si>
  <si>
    <t>Представители игроков</t>
  </si>
  <si>
    <t>КОВАЛЬЧИК ПЕТР</t>
  </si>
  <si>
    <t>3</t>
  </si>
  <si>
    <t>7</t>
  </si>
  <si>
    <t>Подпись рефери</t>
  </si>
  <si>
    <t>4</t>
  </si>
  <si>
    <t>8</t>
  </si>
  <si>
    <t>ЕВГЕНИЙ ЗУКИН</t>
  </si>
  <si>
    <t>ALLIANCE OPEN 2015</t>
  </si>
  <si>
    <t>Турнир</t>
  </si>
  <si>
    <t>за 3-е место</t>
  </si>
  <si>
    <t>Дата проведения</t>
  </si>
  <si>
    <t>Город, Клуб</t>
  </si>
  <si>
    <t>23-25 января</t>
  </si>
  <si>
    <t>Olympic Village</t>
  </si>
  <si>
    <t>Евгений Зукин</t>
  </si>
  <si>
    <t>2-й Круг</t>
  </si>
  <si>
    <t>3-й Круг</t>
  </si>
  <si>
    <t>4-й Круг</t>
  </si>
  <si>
    <t>5-й Круг</t>
  </si>
  <si>
    <t>1-2</t>
  </si>
  <si>
    <t>№32</t>
  </si>
  <si>
    <t xml:space="preserve">                   №32</t>
  </si>
  <si>
    <t>3-4</t>
  </si>
  <si>
    <t xml:space="preserve">        №40</t>
  </si>
  <si>
    <t>63 16 75 16 75</t>
  </si>
  <si>
    <t>стр 29-32</t>
  </si>
  <si>
    <t>1-16 или 17-32</t>
  </si>
  <si>
    <t xml:space="preserve">       №48</t>
  </si>
  <si>
    <t>a</t>
  </si>
  <si>
    <t>5-6</t>
  </si>
  <si>
    <t>63 36 62 46 63</t>
  </si>
  <si>
    <t>№33</t>
  </si>
  <si>
    <t xml:space="preserve">                  №33</t>
  </si>
  <si>
    <t>7-8</t>
  </si>
  <si>
    <t xml:space="preserve">        №41</t>
  </si>
  <si>
    <t>ДЖЕНТЛЬМЕНЫ</t>
  </si>
  <si>
    <t>63 60 46 64</t>
  </si>
  <si>
    <t>36 64 63 63</t>
  </si>
  <si>
    <t xml:space="preserve">                   №58</t>
  </si>
  <si>
    <t>стр25-28</t>
  </si>
  <si>
    <t>64 76(3) 36 63</t>
  </si>
  <si>
    <t xml:space="preserve">    17-24</t>
  </si>
  <si>
    <t>9-10</t>
  </si>
  <si>
    <t>№34</t>
  </si>
  <si>
    <t xml:space="preserve">                  №34</t>
  </si>
  <si>
    <t>11-12</t>
  </si>
  <si>
    <t xml:space="preserve">       №42</t>
  </si>
  <si>
    <t xml:space="preserve">                   №56</t>
  </si>
  <si>
    <t>63 63 75</t>
  </si>
  <si>
    <t>26 60 63 75</t>
  </si>
  <si>
    <t>стр 21-24</t>
  </si>
  <si>
    <t xml:space="preserve">                21-24</t>
  </si>
  <si>
    <t xml:space="preserve">       №49</t>
  </si>
  <si>
    <t>13-14</t>
  </si>
  <si>
    <t>57 75 26 76(1) 62</t>
  </si>
  <si>
    <t>№35</t>
  </si>
  <si>
    <t xml:space="preserve">                  №35</t>
  </si>
  <si>
    <t>15-16</t>
  </si>
  <si>
    <t xml:space="preserve">        №43</t>
  </si>
  <si>
    <r>
      <t xml:space="preserve">               </t>
    </r>
    <r>
      <rPr>
        <sz val="12"/>
        <color indexed="8"/>
        <rFont val="Arial"/>
        <family val="2"/>
      </rPr>
      <t>№53</t>
    </r>
  </si>
  <si>
    <t>75 36 62 75</t>
  </si>
  <si>
    <t>62 36 75 46 63</t>
  </si>
  <si>
    <t>стр 17-20</t>
  </si>
  <si>
    <t>3 МЕСТО</t>
  </si>
  <si>
    <t>62 62 50 отк.</t>
  </si>
  <si>
    <t xml:space="preserve">     25-32</t>
  </si>
  <si>
    <t>17-18</t>
  </si>
  <si>
    <t>№36</t>
  </si>
  <si>
    <t xml:space="preserve">                   №36</t>
  </si>
  <si>
    <t>19-20</t>
  </si>
  <si>
    <t xml:space="preserve">        №44</t>
  </si>
  <si>
    <t>61 75 46 64 63</t>
  </si>
  <si>
    <t>стр 13-16</t>
  </si>
  <si>
    <t xml:space="preserve">                 13-16</t>
  </si>
  <si>
    <t>17-32 или 1-16</t>
  </si>
  <si>
    <t xml:space="preserve">       №50</t>
  </si>
  <si>
    <t>21-22</t>
  </si>
  <si>
    <t>61 63 46 16 63</t>
  </si>
  <si>
    <t>№37</t>
  </si>
  <si>
    <t xml:space="preserve">                   №37</t>
  </si>
  <si>
    <t>23-24</t>
  </si>
  <si>
    <t xml:space="preserve">        №45</t>
  </si>
  <si>
    <r>
      <t xml:space="preserve">               </t>
    </r>
    <r>
      <rPr>
        <sz val="12"/>
        <color indexed="8"/>
        <rFont val="Arial"/>
        <family val="2"/>
      </rPr>
      <t>№54</t>
    </r>
  </si>
  <si>
    <t>76 64 64</t>
  </si>
  <si>
    <t>36 60 63 16 60</t>
  </si>
  <si>
    <t>стр 9-12</t>
  </si>
  <si>
    <t xml:space="preserve">                  №59</t>
  </si>
  <si>
    <t>62 63 61</t>
  </si>
  <si>
    <t xml:space="preserve">       1-8</t>
  </si>
  <si>
    <t>25-26</t>
  </si>
  <si>
    <t>№38</t>
  </si>
  <si>
    <t xml:space="preserve">                   №38</t>
  </si>
  <si>
    <t>27-28</t>
  </si>
  <si>
    <t xml:space="preserve">        №46</t>
  </si>
  <si>
    <t>76(3) 60 26 отк.</t>
  </si>
  <si>
    <t xml:space="preserve">                   №57</t>
  </si>
  <si>
    <t>стр 5-8</t>
  </si>
  <si>
    <t xml:space="preserve">                      5-8</t>
  </si>
  <si>
    <t>62 06 67(7) 60 63</t>
  </si>
  <si>
    <t xml:space="preserve">        №51</t>
  </si>
  <si>
    <t>29-30</t>
  </si>
  <si>
    <t>64 26 76(1) 75</t>
  </si>
  <si>
    <t>№39</t>
  </si>
  <si>
    <t xml:space="preserve">                  №39</t>
  </si>
  <si>
    <t>31-32</t>
  </si>
  <si>
    <t xml:space="preserve">        №47</t>
  </si>
  <si>
    <r>
      <t xml:space="preserve">              </t>
    </r>
    <r>
      <rPr>
        <sz val="12"/>
        <color indexed="8"/>
        <rFont val="Arial"/>
        <family val="2"/>
      </rPr>
      <t xml:space="preserve"> №55</t>
    </r>
  </si>
  <si>
    <t>76(5) 75 06 61</t>
  </si>
  <si>
    <t>76(3) 60 63</t>
  </si>
  <si>
    <t>стр 1-4</t>
  </si>
  <si>
    <t xml:space="preserve">                      1-4</t>
  </si>
  <si>
    <t xml:space="preserve">      9-16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</si>
</sst>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  <numFmt numFmtId="165" formatCode="_-* #,##0.00&quot;р.&quot;_-;\-* #,##0.00&quot;р.&quot;_-;_-* &quot;-&quot;??&quot;р.&quot;_-;_-@_-"/>
  </numFmts>
  <fonts count="9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8"/>
      <name val="Arial"/>
      <family val="2"/>
    </font>
    <font>
      <sz val="10"/>
      <name val="Arial Cyr"/>
      <family val="0"/>
    </font>
    <font>
      <sz val="24"/>
      <name val="Arial Cyr"/>
      <family val="0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name val="Arial"/>
      <family val="2"/>
    </font>
    <font>
      <sz val="10"/>
      <color indexed="9"/>
      <name val="Arial"/>
      <family val="2"/>
    </font>
    <font>
      <b/>
      <sz val="3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i/>
      <u val="single"/>
      <sz val="12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sz val="12"/>
      <color indexed="42"/>
      <name val="Arial"/>
      <family val="2"/>
    </font>
    <font>
      <sz val="12"/>
      <color indexed="33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27" fillId="0" borderId="0" applyNumberFormat="0" applyFill="0" applyBorder="0" applyAlignment="0" applyProtection="0"/>
    <xf numFmtId="44" fontId="74" fillId="0" borderId="0" applyFont="0" applyFill="0" applyBorder="0" applyAlignment="0" applyProtection="0"/>
    <xf numFmtId="42" fontId="74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74" fillId="31" borderId="8" applyNumberFormat="0" applyFont="0" applyAlignment="0" applyProtection="0"/>
    <xf numFmtId="9" fontId="74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74" fillId="0" borderId="0" applyFont="0" applyFill="0" applyBorder="0" applyAlignment="0" applyProtection="0"/>
    <xf numFmtId="41" fontId="74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8" fillId="33" borderId="10" xfId="55" applyFont="1" applyFill="1" applyBorder="1" applyAlignment="1">
      <alignment horizontal="center" wrapText="1"/>
      <protection/>
    </xf>
    <xf numFmtId="0" fontId="20" fillId="33" borderId="11" xfId="56" applyFont="1" applyFill="1" applyBorder="1">
      <alignment/>
      <protection/>
    </xf>
    <xf numFmtId="0" fontId="20" fillId="33" borderId="12" xfId="56" applyFont="1" applyFill="1" applyBorder="1">
      <alignment/>
      <protection/>
    </xf>
    <xf numFmtId="49" fontId="21" fillId="33" borderId="0" xfId="55" applyNumberFormat="1" applyFont="1" applyFill="1" applyBorder="1" applyAlignment="1">
      <alignment/>
      <protection/>
    </xf>
    <xf numFmtId="0" fontId="22" fillId="33" borderId="0" xfId="56" applyFont="1" applyFill="1">
      <alignment/>
      <protection/>
    </xf>
    <xf numFmtId="0" fontId="23" fillId="33" borderId="13" xfId="57" applyFont="1" applyFill="1" applyBorder="1" applyAlignment="1">
      <alignment horizontal="center" vertical="center"/>
      <protection/>
    </xf>
    <xf numFmtId="0" fontId="24" fillId="33" borderId="14" xfId="55" applyFont="1" applyFill="1" applyBorder="1">
      <alignment/>
      <protection/>
    </xf>
    <xf numFmtId="0" fontId="21" fillId="33" borderId="14" xfId="55" applyFont="1" applyFill="1" applyBorder="1" applyAlignment="1">
      <alignment horizontal="center"/>
      <protection/>
    </xf>
    <xf numFmtId="0" fontId="24" fillId="33" borderId="14" xfId="55" applyFont="1" applyFill="1" applyBorder="1" applyAlignment="1">
      <alignment horizontal="center"/>
      <protection/>
    </xf>
    <xf numFmtId="0" fontId="21" fillId="33" borderId="15" xfId="55" applyFont="1" applyFill="1" applyBorder="1">
      <alignment/>
      <protection/>
    </xf>
    <xf numFmtId="0" fontId="23" fillId="33" borderId="16" xfId="55" applyFont="1" applyFill="1" applyBorder="1" applyAlignment="1">
      <alignment horizontal="center" vertical="center"/>
      <protection/>
    </xf>
    <xf numFmtId="0" fontId="21" fillId="33" borderId="14" xfId="55" applyFont="1" applyFill="1" applyBorder="1" applyAlignment="1">
      <alignment horizontal="center"/>
      <protection/>
    </xf>
    <xf numFmtId="0" fontId="22" fillId="33" borderId="0" xfId="57" applyFont="1" applyFill="1">
      <alignment/>
      <protection/>
    </xf>
    <xf numFmtId="0" fontId="23" fillId="33" borderId="17" xfId="57" applyFont="1" applyFill="1" applyBorder="1" applyAlignment="1">
      <alignment horizontal="center" vertical="center"/>
      <protection/>
    </xf>
    <xf numFmtId="0" fontId="24" fillId="33" borderId="18" xfId="55" applyFont="1" applyFill="1" applyBorder="1">
      <alignment/>
      <protection/>
    </xf>
    <xf numFmtId="0" fontId="24" fillId="33" borderId="18" xfId="55" applyFont="1" applyFill="1" applyBorder="1" applyAlignment="1">
      <alignment horizontal="center"/>
      <protection/>
    </xf>
    <xf numFmtId="0" fontId="24" fillId="33" borderId="19" xfId="55" applyFont="1" applyFill="1" applyBorder="1">
      <alignment/>
      <protection/>
    </xf>
    <xf numFmtId="0" fontId="23" fillId="33" borderId="20" xfId="55" applyFont="1" applyFill="1" applyBorder="1" applyAlignment="1">
      <alignment horizontal="center" vertical="center"/>
      <protection/>
    </xf>
    <xf numFmtId="0" fontId="21" fillId="33" borderId="18" xfId="55" applyFont="1" applyFill="1" applyBorder="1" applyAlignment="1">
      <alignment horizontal="center"/>
      <protection/>
    </xf>
    <xf numFmtId="0" fontId="21" fillId="33" borderId="18" xfId="55" applyFont="1" applyFill="1" applyBorder="1">
      <alignment/>
      <protection/>
    </xf>
    <xf numFmtId="0" fontId="23" fillId="33" borderId="21" xfId="57" applyFont="1" applyFill="1" applyBorder="1" applyAlignment="1">
      <alignment horizontal="center" vertical="center"/>
      <protection/>
    </xf>
    <xf numFmtId="0" fontId="24" fillId="33" borderId="22" xfId="55" applyFont="1" applyFill="1" applyBorder="1">
      <alignment/>
      <protection/>
    </xf>
    <xf numFmtId="0" fontId="22" fillId="33" borderId="22" xfId="56" applyFont="1" applyFill="1" applyBorder="1">
      <alignment/>
      <protection/>
    </xf>
    <xf numFmtId="0" fontId="22" fillId="33" borderId="22" xfId="56" applyFont="1" applyFill="1" applyBorder="1" applyAlignment="1">
      <alignment horizontal="center"/>
      <protection/>
    </xf>
    <xf numFmtId="0" fontId="22" fillId="33" borderId="23" xfId="56" applyFont="1" applyFill="1" applyBorder="1">
      <alignment/>
      <protection/>
    </xf>
    <xf numFmtId="0" fontId="23" fillId="33" borderId="24" xfId="55" applyFont="1" applyFill="1" applyBorder="1" applyAlignment="1">
      <alignment horizontal="center" vertical="center"/>
      <protection/>
    </xf>
    <xf numFmtId="0" fontId="24" fillId="33" borderId="22" xfId="55" applyFont="1" applyFill="1" applyBorder="1" applyAlignment="1">
      <alignment horizontal="center"/>
      <protection/>
    </xf>
    <xf numFmtId="0" fontId="24" fillId="33" borderId="23" xfId="55" applyFont="1" applyFill="1" applyBorder="1">
      <alignment/>
      <protection/>
    </xf>
    <xf numFmtId="0" fontId="23" fillId="33" borderId="14" xfId="56" applyFont="1" applyFill="1" applyBorder="1" applyAlignment="1">
      <alignment horizontal="center"/>
      <protection/>
    </xf>
    <xf numFmtId="0" fontId="22" fillId="33" borderId="14" xfId="56" applyFont="1" applyFill="1" applyBorder="1" applyAlignment="1">
      <alignment horizontal="center"/>
      <protection/>
    </xf>
    <xf numFmtId="0" fontId="23" fillId="33" borderId="15" xfId="56" applyFont="1" applyFill="1" applyBorder="1">
      <alignment/>
      <protection/>
    </xf>
    <xf numFmtId="0" fontId="23" fillId="33" borderId="13" xfId="56" applyFont="1" applyFill="1" applyBorder="1" applyAlignment="1">
      <alignment horizontal="center" vertical="center"/>
      <protection/>
    </xf>
    <xf numFmtId="0" fontId="22" fillId="33" borderId="18" xfId="55" applyFont="1" applyFill="1" applyBorder="1">
      <alignment/>
      <protection/>
    </xf>
    <xf numFmtId="0" fontId="22" fillId="33" borderId="18" xfId="55" applyFont="1" applyFill="1" applyBorder="1" applyAlignment="1">
      <alignment horizontal="center"/>
      <protection/>
    </xf>
    <xf numFmtId="0" fontId="22" fillId="33" borderId="19" xfId="55" applyFont="1" applyFill="1" applyBorder="1">
      <alignment/>
      <protection/>
    </xf>
    <xf numFmtId="0" fontId="23" fillId="33" borderId="17" xfId="56" applyFont="1" applyFill="1" applyBorder="1" applyAlignment="1">
      <alignment horizontal="center" vertical="center"/>
      <protection/>
    </xf>
    <xf numFmtId="0" fontId="23" fillId="33" borderId="22" xfId="56" applyFont="1" applyFill="1" applyBorder="1">
      <alignment/>
      <protection/>
    </xf>
    <xf numFmtId="0" fontId="23" fillId="33" borderId="21" xfId="56" applyFont="1" applyFill="1" applyBorder="1" applyAlignment="1">
      <alignment horizontal="center" vertical="center"/>
      <protection/>
    </xf>
    <xf numFmtId="0" fontId="21" fillId="33" borderId="22" xfId="55" applyFont="1" applyFill="1" applyBorder="1" applyAlignment="1">
      <alignment horizontal="center"/>
      <protection/>
    </xf>
    <xf numFmtId="0" fontId="24" fillId="33" borderId="25" xfId="55" applyFont="1" applyFill="1" applyBorder="1">
      <alignment/>
      <protection/>
    </xf>
    <xf numFmtId="0" fontId="23" fillId="33" borderId="26" xfId="55" applyFont="1" applyFill="1" applyBorder="1" applyAlignment="1">
      <alignment horizontal="center"/>
      <protection/>
    </xf>
    <xf numFmtId="0" fontId="23" fillId="33" borderId="27" xfId="55" applyFont="1" applyFill="1" applyBorder="1" applyAlignment="1">
      <alignment horizontal="center"/>
      <protection/>
    </xf>
    <xf numFmtId="0" fontId="22" fillId="33" borderId="25" xfId="55" applyFont="1" applyFill="1" applyBorder="1" applyAlignment="1">
      <alignment horizontal="center"/>
      <protection/>
    </xf>
    <xf numFmtId="0" fontId="23" fillId="33" borderId="28" xfId="55" applyFont="1" applyFill="1" applyBorder="1">
      <alignment/>
      <protection/>
    </xf>
    <xf numFmtId="0" fontId="23" fillId="33" borderId="18" xfId="55" applyFont="1" applyFill="1" applyBorder="1">
      <alignment/>
      <protection/>
    </xf>
    <xf numFmtId="0" fontId="22" fillId="33" borderId="22" xfId="55" applyFont="1" applyFill="1" applyBorder="1">
      <alignment/>
      <protection/>
    </xf>
    <xf numFmtId="0" fontId="22" fillId="33" borderId="22" xfId="55" applyFont="1" applyFill="1" applyBorder="1" applyAlignment="1">
      <alignment horizontal="center"/>
      <protection/>
    </xf>
    <xf numFmtId="0" fontId="22" fillId="33" borderId="23" xfId="55" applyFont="1" applyFill="1" applyBorder="1">
      <alignment/>
      <protection/>
    </xf>
    <xf numFmtId="0" fontId="22" fillId="33" borderId="14" xfId="55" applyFont="1" applyFill="1" applyBorder="1">
      <alignment/>
      <protection/>
    </xf>
    <xf numFmtId="0" fontId="23" fillId="33" borderId="15" xfId="55" applyFont="1" applyFill="1" applyBorder="1">
      <alignment/>
      <protection/>
    </xf>
    <xf numFmtId="0" fontId="23" fillId="33" borderId="26" xfId="56" applyFont="1" applyFill="1" applyBorder="1" applyAlignment="1">
      <alignment horizontal="center"/>
      <protection/>
    </xf>
    <xf numFmtId="0" fontId="23" fillId="33" borderId="27" xfId="56" applyFont="1" applyFill="1" applyBorder="1" applyAlignment="1">
      <alignment horizontal="center"/>
      <protection/>
    </xf>
    <xf numFmtId="0" fontId="22" fillId="33" borderId="18" xfId="56" applyFont="1" applyFill="1" applyBorder="1">
      <alignment/>
      <protection/>
    </xf>
    <xf numFmtId="0" fontId="22" fillId="33" borderId="18" xfId="56" applyFont="1" applyFill="1" applyBorder="1" applyAlignment="1">
      <alignment horizontal="center"/>
      <protection/>
    </xf>
    <xf numFmtId="0" fontId="22" fillId="33" borderId="19" xfId="56" applyFont="1" applyFill="1" applyBorder="1">
      <alignment/>
      <protection/>
    </xf>
    <xf numFmtId="0" fontId="23" fillId="33" borderId="18" xfId="56" applyFont="1" applyFill="1" applyBorder="1">
      <alignment/>
      <protection/>
    </xf>
    <xf numFmtId="0" fontId="22" fillId="33" borderId="29" xfId="56" applyFont="1" applyFill="1" applyBorder="1" applyAlignment="1">
      <alignment/>
      <protection/>
    </xf>
    <xf numFmtId="0" fontId="23" fillId="33" borderId="14" xfId="55" applyFont="1" applyFill="1" applyBorder="1" applyAlignment="1">
      <alignment horizontal="center"/>
      <protection/>
    </xf>
    <xf numFmtId="0" fontId="22" fillId="33" borderId="14" xfId="55" applyFont="1" applyFill="1" applyBorder="1" applyAlignment="1">
      <alignment horizontal="center"/>
      <protection/>
    </xf>
    <xf numFmtId="0" fontId="22" fillId="33" borderId="14" xfId="56" applyFont="1" applyFill="1" applyBorder="1">
      <alignment/>
      <protection/>
    </xf>
    <xf numFmtId="0" fontId="21" fillId="33" borderId="22" xfId="55" applyFont="1" applyFill="1" applyBorder="1">
      <alignment/>
      <protection/>
    </xf>
    <xf numFmtId="0" fontId="23" fillId="33" borderId="22" xfId="56" applyFont="1" applyFill="1" applyBorder="1" applyAlignment="1">
      <alignment horizontal="center"/>
      <protection/>
    </xf>
    <xf numFmtId="0" fontId="23" fillId="33" borderId="14" xfId="56" applyFont="1" applyFill="1" applyBorder="1" applyAlignment="1">
      <alignment horizontal="center"/>
      <protection/>
    </xf>
    <xf numFmtId="0" fontId="23" fillId="33" borderId="13" xfId="55" applyFont="1" applyFill="1" applyBorder="1" applyAlignment="1">
      <alignment horizontal="center" vertical="center"/>
      <protection/>
    </xf>
    <xf numFmtId="0" fontId="23" fillId="33" borderId="30" xfId="55" applyFont="1" applyFill="1" applyBorder="1" applyAlignment="1">
      <alignment horizontal="center" vertical="center"/>
      <protection/>
    </xf>
    <xf numFmtId="0" fontId="23" fillId="33" borderId="17" xfId="55" applyFont="1" applyFill="1" applyBorder="1" applyAlignment="1">
      <alignment horizontal="center" vertical="center"/>
      <protection/>
    </xf>
    <xf numFmtId="0" fontId="23" fillId="33" borderId="18" xfId="56" applyFont="1" applyFill="1" applyBorder="1" applyAlignment="1">
      <alignment horizontal="center"/>
      <protection/>
    </xf>
    <xf numFmtId="0" fontId="23" fillId="33" borderId="21" xfId="55" applyFont="1" applyFill="1" applyBorder="1" applyAlignment="1">
      <alignment horizontal="center" vertical="center"/>
      <protection/>
    </xf>
    <xf numFmtId="0" fontId="23" fillId="33" borderId="14" xfId="55" applyFont="1" applyFill="1" applyBorder="1" applyAlignment="1">
      <alignment horizontal="center"/>
      <protection/>
    </xf>
    <xf numFmtId="0" fontId="23" fillId="33" borderId="0" xfId="56" applyFont="1" applyFill="1">
      <alignment/>
      <protection/>
    </xf>
    <xf numFmtId="0" fontId="22" fillId="33" borderId="0" xfId="56" applyFont="1" applyFill="1" applyAlignment="1">
      <alignment horizontal="center"/>
      <protection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top"/>
    </xf>
    <xf numFmtId="0" fontId="28" fillId="0" borderId="0" xfId="42" applyFont="1" applyAlignment="1">
      <alignment/>
    </xf>
    <xf numFmtId="0" fontId="29" fillId="0" borderId="0" xfId="0" applyFont="1" applyAlignment="1">
      <alignment vertical="top"/>
    </xf>
    <xf numFmtId="0" fontId="30" fillId="34" borderId="0" xfId="0" applyFont="1" applyFill="1" applyAlignment="1">
      <alignment vertical="center"/>
    </xf>
    <xf numFmtId="0" fontId="31" fillId="34" borderId="0" xfId="0" applyFont="1" applyFill="1" applyAlignment="1">
      <alignment vertical="center"/>
    </xf>
    <xf numFmtId="49" fontId="30" fillId="34" borderId="0" xfId="0" applyNumberFormat="1" applyFont="1" applyFill="1" applyAlignment="1">
      <alignment vertical="center"/>
    </xf>
    <xf numFmtId="49" fontId="31" fillId="34" borderId="0" xfId="0" applyNumberFormat="1" applyFont="1" applyFill="1" applyAlignment="1">
      <alignment vertical="center"/>
    </xf>
    <xf numFmtId="49" fontId="30" fillId="34" borderId="0" xfId="0" applyNumberFormat="1" applyFont="1" applyFill="1" applyAlignment="1">
      <alignment horizontal="right" vertical="center"/>
    </xf>
    <xf numFmtId="49" fontId="32" fillId="34" borderId="0" xfId="0" applyNumberFormat="1" applyFont="1" applyFill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31" xfId="0" applyFont="1" applyBorder="1" applyAlignment="1">
      <alignment/>
    </xf>
    <xf numFmtId="0" fontId="30" fillId="0" borderId="31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34" fillId="0" borderId="31" xfId="0" applyFont="1" applyBorder="1" applyAlignment="1">
      <alignment horizontal="left"/>
    </xf>
    <xf numFmtId="49" fontId="31" fillId="0" borderId="31" xfId="0" applyNumberFormat="1" applyFont="1" applyBorder="1" applyAlignment="1">
      <alignment vertical="center"/>
    </xf>
    <xf numFmtId="0" fontId="30" fillId="0" borderId="31" xfId="46" applyNumberFormat="1" applyFont="1" applyBorder="1" applyAlignment="1" applyProtection="1">
      <alignment vertical="center"/>
      <protection locked="0"/>
    </xf>
    <xf numFmtId="0" fontId="34" fillId="0" borderId="31" xfId="0" applyFont="1" applyBorder="1" applyAlignment="1">
      <alignment horizontal="right"/>
    </xf>
    <xf numFmtId="0" fontId="35" fillId="0" borderId="0" xfId="0" applyFont="1" applyAlignment="1">
      <alignment vertical="center"/>
    </xf>
    <xf numFmtId="0" fontId="30" fillId="34" borderId="0" xfId="0" applyFont="1" applyFill="1" applyAlignment="1">
      <alignment horizontal="right" vertical="center"/>
    </xf>
    <xf numFmtId="0" fontId="30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left" vertical="center"/>
    </xf>
    <xf numFmtId="0" fontId="33" fillId="35" borderId="0" xfId="0" applyFont="1" applyFill="1" applyAlignment="1">
      <alignment vertical="center"/>
    </xf>
    <xf numFmtId="0" fontId="31" fillId="34" borderId="0" xfId="0" applyFont="1" applyFill="1" applyAlignment="1">
      <alignment horizontal="center" vertical="center"/>
    </xf>
    <xf numFmtId="16" fontId="30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32" xfId="0" applyFont="1" applyBorder="1" applyAlignment="1">
      <alignment vertical="center"/>
    </xf>
    <xf numFmtId="0" fontId="37" fillId="0" borderId="3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7" fillId="0" borderId="33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34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42" fillId="0" borderId="35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9" fontId="43" fillId="0" borderId="0" xfId="0" applyNumberFormat="1" applyFont="1" applyAlignment="1">
      <alignment horizontal="right" vertical="center"/>
    </xf>
    <xf numFmtId="49" fontId="43" fillId="0" borderId="0" xfId="0" applyNumberFormat="1" applyFont="1" applyBorder="1" applyAlignment="1">
      <alignment horizontal="left" vertical="center"/>
    </xf>
    <xf numFmtId="0" fontId="40" fillId="0" borderId="3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4" fillId="0" borderId="35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4" fillId="0" borderId="38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4" fillId="0" borderId="33" xfId="0" applyFont="1" applyBorder="1" applyAlignment="1">
      <alignment vertical="center"/>
    </xf>
    <xf numFmtId="0" fontId="39" fillId="0" borderId="33" xfId="0" applyFont="1" applyBorder="1" applyAlignment="1">
      <alignment horizontal="center" vertical="center"/>
    </xf>
    <xf numFmtId="0" fontId="40" fillId="0" borderId="38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40" fillId="0" borderId="35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45" fillId="0" borderId="38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0" fillId="0" borderId="34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34" fillId="0" borderId="32" xfId="0" applyFont="1" applyBorder="1" applyAlignment="1">
      <alignment vertical="center"/>
    </xf>
    <xf numFmtId="0" fontId="40" fillId="0" borderId="38" xfId="0" applyFont="1" applyBorder="1" applyAlignment="1">
      <alignment horizontal="right" vertical="center"/>
    </xf>
    <xf numFmtId="0" fontId="40" fillId="0" borderId="3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34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4" fillId="0" borderId="34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right" vertical="center"/>
    </xf>
    <xf numFmtId="0" fontId="40" fillId="0" borderId="34" xfId="0" applyFont="1" applyBorder="1" applyAlignment="1">
      <alignment vertical="center"/>
    </xf>
    <xf numFmtId="0" fontId="37" fillId="0" borderId="39" xfId="0" applyFont="1" applyBorder="1" applyAlignment="1">
      <alignment horizontal="left" vertical="center"/>
    </xf>
    <xf numFmtId="0" fontId="40" fillId="0" borderId="37" xfId="0" applyFont="1" applyBorder="1" applyAlignment="1">
      <alignment horizontal="left" vertical="center"/>
    </xf>
    <xf numFmtId="0" fontId="40" fillId="0" borderId="34" xfId="0" applyFont="1" applyBorder="1" applyAlignment="1">
      <alignment horizontal="left" vertical="center"/>
    </xf>
    <xf numFmtId="0" fontId="48" fillId="0" borderId="0" xfId="0" applyFont="1" applyBorder="1" applyAlignment="1">
      <alignment horizontal="right" vertical="center"/>
    </xf>
    <xf numFmtId="0" fontId="40" fillId="0" borderId="34" xfId="0" applyFont="1" applyBorder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0" fillId="0" borderId="35" xfId="0" applyFont="1" applyBorder="1" applyAlignment="1">
      <alignment horizontal="left" vertical="center"/>
    </xf>
    <xf numFmtId="0" fontId="37" fillId="0" borderId="36" xfId="0" applyFont="1" applyBorder="1" applyAlignment="1">
      <alignment vertical="center"/>
    </xf>
    <xf numFmtId="0" fontId="47" fillId="0" borderId="34" xfId="0" applyFont="1" applyBorder="1" applyAlignment="1">
      <alignment horizontal="left" vertical="center"/>
    </xf>
    <xf numFmtId="0" fontId="47" fillId="0" borderId="35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49" fontId="41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30" fillId="34" borderId="40" xfId="0" applyFont="1" applyFill="1" applyBorder="1" applyAlignment="1">
      <alignment vertical="center"/>
    </xf>
    <xf numFmtId="0" fontId="30" fillId="34" borderId="41" xfId="0" applyFont="1" applyFill="1" applyBorder="1" applyAlignment="1">
      <alignment vertical="center"/>
    </xf>
    <xf numFmtId="0" fontId="30" fillId="34" borderId="42" xfId="0" applyFont="1" applyFill="1" applyBorder="1" applyAlignment="1">
      <alignment vertical="center"/>
    </xf>
    <xf numFmtId="49" fontId="32" fillId="34" borderId="41" xfId="0" applyNumberFormat="1" applyFont="1" applyFill="1" applyBorder="1" applyAlignment="1">
      <alignment horizontal="center" vertical="center"/>
    </xf>
    <xf numFmtId="49" fontId="32" fillId="34" borderId="41" xfId="0" applyNumberFormat="1" applyFont="1" applyFill="1" applyBorder="1" applyAlignment="1">
      <alignment vertical="center"/>
    </xf>
    <xf numFmtId="49" fontId="32" fillId="34" borderId="41" xfId="0" applyNumberFormat="1" applyFont="1" applyFill="1" applyBorder="1" applyAlignment="1">
      <alignment horizontal="centerContinuous" vertical="center"/>
    </xf>
    <xf numFmtId="0" fontId="0" fillId="35" borderId="41" xfId="0" applyFont="1" applyFill="1" applyBorder="1" applyAlignment="1">
      <alignment vertical="center"/>
    </xf>
    <xf numFmtId="0" fontId="40" fillId="35" borderId="41" xfId="0" applyFont="1" applyFill="1" applyBorder="1" applyAlignment="1">
      <alignment vertical="center"/>
    </xf>
    <xf numFmtId="49" fontId="31" fillId="34" borderId="41" xfId="0" applyNumberFormat="1" applyFont="1" applyFill="1" applyBorder="1" applyAlignment="1">
      <alignment vertical="center"/>
    </xf>
    <xf numFmtId="49" fontId="31" fillId="34" borderId="43" xfId="0" applyNumberFormat="1" applyFont="1" applyFill="1" applyBorder="1" applyAlignment="1">
      <alignment vertical="center"/>
    </xf>
    <xf numFmtId="49" fontId="30" fillId="34" borderId="40" xfId="0" applyNumberFormat="1" applyFont="1" applyFill="1" applyBorder="1" applyAlignment="1">
      <alignment horizontal="left" vertical="center"/>
    </xf>
    <xf numFmtId="49" fontId="30" fillId="34" borderId="41" xfId="0" applyNumberFormat="1" applyFont="1" applyFill="1" applyBorder="1" applyAlignment="1">
      <alignment horizontal="left" vertical="center"/>
    </xf>
    <xf numFmtId="49" fontId="30" fillId="34" borderId="43" xfId="0" applyNumberFormat="1" applyFont="1" applyFill="1" applyBorder="1" applyAlignment="1">
      <alignment horizontal="left" vertical="center"/>
    </xf>
    <xf numFmtId="49" fontId="51" fillId="0" borderId="44" xfId="0" applyNumberFormat="1" applyFont="1" applyBorder="1" applyAlignment="1">
      <alignment vertical="center"/>
    </xf>
    <xf numFmtId="49" fontId="51" fillId="0" borderId="38" xfId="0" applyNumberFormat="1" applyFont="1" applyBorder="1" applyAlignment="1">
      <alignment horizontal="right" vertical="center"/>
    </xf>
    <xf numFmtId="49" fontId="51" fillId="0" borderId="0" xfId="0" applyNumberFormat="1" applyFont="1" applyAlignment="1">
      <alignment horizontal="center" vertical="center"/>
    </xf>
    <xf numFmtId="0" fontId="51" fillId="36" borderId="0" xfId="0" applyFont="1" applyFill="1" applyAlignment="1">
      <alignment vertical="center"/>
    </xf>
    <xf numFmtId="49" fontId="51" fillId="36" borderId="0" xfId="0" applyNumberFormat="1" applyFont="1" applyFill="1" applyAlignment="1">
      <alignment horizontal="center" vertical="center"/>
    </xf>
    <xf numFmtId="49" fontId="51" fillId="36" borderId="38" xfId="0" applyNumberFormat="1" applyFont="1" applyFill="1" applyBorder="1" applyAlignment="1">
      <alignment vertical="center"/>
    </xf>
    <xf numFmtId="49" fontId="52" fillId="0" borderId="40" xfId="0" applyNumberFormat="1" applyFont="1" applyBorder="1" applyAlignment="1">
      <alignment horizontal="center" vertical="center"/>
    </xf>
    <xf numFmtId="49" fontId="51" fillId="0" borderId="41" xfId="0" applyNumberFormat="1" applyFont="1" applyBorder="1" applyAlignment="1">
      <alignment vertical="center"/>
    </xf>
    <xf numFmtId="49" fontId="53" fillId="0" borderId="41" xfId="0" applyNumberFormat="1" applyFont="1" applyBorder="1" applyAlignment="1">
      <alignment vertical="center"/>
    </xf>
    <xf numFmtId="49" fontId="53" fillId="0" borderId="43" xfId="0" applyNumberFormat="1" applyFont="1" applyBorder="1" applyAlignment="1">
      <alignment vertical="center"/>
    </xf>
    <xf numFmtId="49" fontId="30" fillId="34" borderId="37" xfId="0" applyNumberFormat="1" applyFont="1" applyFill="1" applyBorder="1" applyAlignment="1">
      <alignment vertical="center"/>
    </xf>
    <xf numFmtId="49" fontId="30" fillId="34" borderId="34" xfId="0" applyNumberFormat="1" applyFont="1" applyFill="1" applyBorder="1" applyAlignment="1">
      <alignment vertical="center"/>
    </xf>
    <xf numFmtId="49" fontId="53" fillId="34" borderId="38" xfId="0" applyNumberFormat="1" applyFont="1" applyFill="1" applyBorder="1" applyAlignment="1">
      <alignment vertical="center"/>
    </xf>
    <xf numFmtId="49" fontId="51" fillId="0" borderId="0" xfId="0" applyNumberFormat="1" applyFont="1" applyAlignment="1">
      <alignment vertical="center"/>
    </xf>
    <xf numFmtId="49" fontId="30" fillId="34" borderId="40" xfId="0" applyNumberFormat="1" applyFont="1" applyFill="1" applyBorder="1" applyAlignment="1">
      <alignment vertical="center"/>
    </xf>
    <xf numFmtId="49" fontId="30" fillId="34" borderId="41" xfId="0" applyNumberFormat="1" applyFont="1" applyFill="1" applyBorder="1" applyAlignment="1">
      <alignment vertical="center"/>
    </xf>
    <xf numFmtId="49" fontId="53" fillId="34" borderId="43" xfId="0" applyNumberFormat="1" applyFont="1" applyFill="1" applyBorder="1" applyAlignment="1">
      <alignment vertical="center"/>
    </xf>
    <xf numFmtId="49" fontId="51" fillId="0" borderId="39" xfId="0" applyNumberFormat="1" applyFont="1" applyBorder="1" applyAlignment="1">
      <alignment vertical="center"/>
    </xf>
    <xf numFmtId="49" fontId="51" fillId="0" borderId="36" xfId="0" applyNumberFormat="1" applyFont="1" applyBorder="1" applyAlignment="1">
      <alignment horizontal="right" vertical="center"/>
    </xf>
    <xf numFmtId="49" fontId="52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vertical="center"/>
    </xf>
    <xf numFmtId="49" fontId="53" fillId="0" borderId="38" xfId="0" applyNumberFormat="1" applyFont="1" applyBorder="1" applyAlignment="1">
      <alignment vertical="center"/>
    </xf>
    <xf numFmtId="49" fontId="30" fillId="34" borderId="44" xfId="0" applyNumberFormat="1" applyFont="1" applyFill="1" applyBorder="1" applyAlignment="1">
      <alignment vertical="center"/>
    </xf>
    <xf numFmtId="49" fontId="30" fillId="34" borderId="0" xfId="0" applyNumberFormat="1" applyFont="1" applyFill="1" applyBorder="1" applyAlignment="1">
      <alignment vertical="center"/>
    </xf>
    <xf numFmtId="0" fontId="51" fillId="34" borderId="44" xfId="0" applyFont="1" applyFill="1" applyBorder="1" applyAlignment="1">
      <alignment vertical="center"/>
    </xf>
    <xf numFmtId="49" fontId="51" fillId="34" borderId="34" xfId="0" applyNumberFormat="1" applyFont="1" applyFill="1" applyBorder="1" applyAlignment="1">
      <alignment horizontal="right" vertical="center"/>
    </xf>
    <xf numFmtId="49" fontId="51" fillId="34" borderId="38" xfId="0" applyNumberFormat="1" applyFont="1" applyFill="1" applyBorder="1" applyAlignment="1">
      <alignment horizontal="right" vertical="center"/>
    </xf>
    <xf numFmtId="0" fontId="30" fillId="34" borderId="39" xfId="0" applyFont="1" applyFill="1" applyBorder="1" applyAlignment="1">
      <alignment vertical="center"/>
    </xf>
    <xf numFmtId="0" fontId="30" fillId="34" borderId="33" xfId="0" applyFont="1" applyFill="1" applyBorder="1" applyAlignment="1">
      <alignment vertical="center"/>
    </xf>
    <xf numFmtId="0" fontId="30" fillId="34" borderId="45" xfId="0" applyFont="1" applyFill="1" applyBorder="1" applyAlignment="1">
      <alignment vertical="center"/>
    </xf>
    <xf numFmtId="49" fontId="51" fillId="0" borderId="33" xfId="0" applyNumberFormat="1" applyFont="1" applyBorder="1" applyAlignment="1">
      <alignment vertical="center"/>
    </xf>
    <xf numFmtId="49" fontId="53" fillId="0" borderId="33" xfId="0" applyNumberFormat="1" applyFont="1" applyBorder="1" applyAlignment="1">
      <alignment vertical="center"/>
    </xf>
    <xf numFmtId="49" fontId="53" fillId="0" borderId="36" xfId="0" applyNumberFormat="1" applyFont="1" applyBorder="1" applyAlignment="1">
      <alignment vertical="center"/>
    </xf>
    <xf numFmtId="0" fontId="51" fillId="0" borderId="38" xfId="0" applyFont="1" applyBorder="1" applyAlignment="1">
      <alignment horizontal="right" vertical="center"/>
    </xf>
    <xf numFmtId="0" fontId="51" fillId="0" borderId="36" xfId="0" applyFont="1" applyBorder="1" applyAlignment="1">
      <alignment horizontal="right" vertical="center"/>
    </xf>
    <xf numFmtId="49" fontId="51" fillId="0" borderId="33" xfId="0" applyNumberFormat="1" applyFont="1" applyBorder="1" applyAlignment="1">
      <alignment horizontal="center" vertical="center"/>
    </xf>
    <xf numFmtId="0" fontId="51" fillId="36" borderId="33" xfId="0" applyFont="1" applyFill="1" applyBorder="1" applyAlignment="1">
      <alignment vertical="center"/>
    </xf>
    <xf numFmtId="49" fontId="51" fillId="36" borderId="33" xfId="0" applyNumberFormat="1" applyFont="1" applyFill="1" applyBorder="1" applyAlignment="1">
      <alignment horizontal="center" vertical="center"/>
    </xf>
    <xf numFmtId="49" fontId="51" fillId="36" borderId="36" xfId="0" applyNumberFormat="1" applyFont="1" applyFill="1" applyBorder="1" applyAlignment="1">
      <alignment vertical="center"/>
    </xf>
    <xf numFmtId="49" fontId="52" fillId="0" borderId="33" xfId="0" applyNumberFormat="1" applyFont="1" applyBorder="1" applyAlignment="1">
      <alignment horizontal="center" vertical="center"/>
    </xf>
    <xf numFmtId="0" fontId="54" fillId="37" borderId="36" xfId="0" applyFont="1" applyFill="1" applyBorder="1" applyAlignment="1">
      <alignment horizontal="right" vertic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49" fontId="56" fillId="0" borderId="0" xfId="56" applyNumberFormat="1" applyFont="1" applyBorder="1" applyAlignment="1">
      <alignment horizontal="center" vertical="center"/>
      <protection/>
    </xf>
    <xf numFmtId="49" fontId="23" fillId="0" borderId="0" xfId="56" applyNumberFormat="1" applyFont="1" applyBorder="1" applyAlignment="1">
      <alignment horizontal="left"/>
      <protection/>
    </xf>
    <xf numFmtId="49" fontId="26" fillId="0" borderId="0" xfId="56" applyNumberFormat="1" applyFont="1" applyBorder="1" applyAlignment="1">
      <alignment vertical="top"/>
      <protection/>
    </xf>
    <xf numFmtId="49" fontId="34" fillId="0" borderId="0" xfId="56" applyNumberFormat="1" applyFont="1" applyBorder="1" applyAlignment="1">
      <alignment horizontal="left"/>
      <protection/>
    </xf>
    <xf numFmtId="49" fontId="29" fillId="0" borderId="0" xfId="56" applyNumberFormat="1" applyFont="1" applyBorder="1" applyAlignment="1">
      <alignment vertical="top"/>
      <protection/>
    </xf>
    <xf numFmtId="49" fontId="29" fillId="0" borderId="0" xfId="56" applyNumberFormat="1" applyFont="1" applyAlignment="1">
      <alignment vertical="top"/>
      <protection/>
    </xf>
    <xf numFmtId="49" fontId="26" fillId="0" borderId="0" xfId="56" applyNumberFormat="1" applyFont="1" applyAlignment="1">
      <alignment vertical="top"/>
      <protection/>
    </xf>
    <xf numFmtId="49" fontId="55" fillId="0" borderId="0" xfId="56" applyNumberFormat="1" applyFont="1">
      <alignment/>
      <protection/>
    </xf>
    <xf numFmtId="49" fontId="0" fillId="0" borderId="0" xfId="56" applyNumberFormat="1" applyFont="1">
      <alignment/>
      <protection/>
    </xf>
    <xf numFmtId="49" fontId="34" fillId="34" borderId="0" xfId="56" applyNumberFormat="1" applyFont="1" applyFill="1" applyBorder="1" applyAlignment="1">
      <alignment vertical="center"/>
      <protection/>
    </xf>
    <xf numFmtId="49" fontId="30" fillId="34" borderId="0" xfId="56" applyNumberFormat="1" applyFont="1" applyFill="1" applyBorder="1" applyAlignment="1">
      <alignment vertical="center"/>
      <protection/>
    </xf>
    <xf numFmtId="49" fontId="30" fillId="34" borderId="0" xfId="56" applyNumberFormat="1" applyFont="1" applyFill="1" applyAlignment="1">
      <alignment vertical="center"/>
      <protection/>
    </xf>
    <xf numFmtId="49" fontId="34" fillId="34" borderId="0" xfId="56" applyNumberFormat="1" applyFont="1" applyFill="1" applyBorder="1" applyAlignment="1">
      <alignment vertical="center"/>
      <protection/>
    </xf>
    <xf numFmtId="49" fontId="31" fillId="34" borderId="0" xfId="56" applyNumberFormat="1" applyFont="1" applyFill="1" applyBorder="1" applyAlignment="1">
      <alignment vertical="center"/>
      <protection/>
    </xf>
    <xf numFmtId="49" fontId="31" fillId="34" borderId="0" xfId="56" applyNumberFormat="1" applyFont="1" applyFill="1" applyAlignment="1">
      <alignment vertical="center"/>
      <protection/>
    </xf>
    <xf numFmtId="49" fontId="57" fillId="34" borderId="0" xfId="56" applyNumberFormat="1" applyFont="1" applyFill="1" applyBorder="1" applyAlignment="1">
      <alignment horizontal="right" vertical="center"/>
      <protection/>
    </xf>
    <xf numFmtId="49" fontId="58" fillId="0" borderId="31" xfId="56" applyNumberFormat="1" applyFont="1" applyBorder="1" applyAlignment="1">
      <alignment vertical="center"/>
      <protection/>
    </xf>
    <xf numFmtId="49" fontId="35" fillId="0" borderId="31" xfId="56" applyNumberFormat="1" applyFont="1" applyBorder="1" applyAlignment="1">
      <alignment vertical="center"/>
      <protection/>
    </xf>
    <xf numFmtId="49" fontId="19" fillId="0" borderId="31" xfId="56" applyNumberFormat="1" applyBorder="1" applyAlignment="1">
      <alignment vertical="center"/>
      <protection/>
    </xf>
    <xf numFmtId="49" fontId="59" fillId="0" borderId="31" xfId="56" applyNumberFormat="1" applyFont="1" applyBorder="1" applyAlignment="1">
      <alignment vertical="center"/>
      <protection/>
    </xf>
    <xf numFmtId="49" fontId="60" fillId="0" borderId="31" xfId="45" applyNumberFormat="1" applyFont="1" applyBorder="1" applyAlignment="1" applyProtection="1">
      <alignment vertical="center"/>
      <protection locked="0"/>
    </xf>
    <xf numFmtId="0" fontId="61" fillId="0" borderId="31" xfId="56" applyNumberFormat="1" applyFont="1" applyBorder="1" applyAlignment="1">
      <alignment horizontal="left" vertical="center"/>
      <protection/>
    </xf>
    <xf numFmtId="49" fontId="57" fillId="0" borderId="31" xfId="56" applyNumberFormat="1" applyFont="1" applyBorder="1" applyAlignment="1">
      <alignment horizontal="right" vertical="center"/>
      <protection/>
    </xf>
    <xf numFmtId="49" fontId="51" fillId="34" borderId="0" xfId="56" applyNumberFormat="1" applyFont="1" applyFill="1" applyAlignment="1">
      <alignment horizontal="right" vertical="center"/>
      <protection/>
    </xf>
    <xf numFmtId="49" fontId="0" fillId="0" borderId="0" xfId="56" applyNumberFormat="1" applyFont="1" applyFill="1" applyAlignment="1">
      <alignment horizontal="center" vertical="center"/>
      <protection/>
    </xf>
    <xf numFmtId="49" fontId="0" fillId="0" borderId="0" xfId="56" applyNumberFormat="1" applyFont="1" applyFill="1" applyAlignment="1">
      <alignment horizontal="left" vertical="center"/>
      <protection/>
    </xf>
    <xf numFmtId="0" fontId="0" fillId="0" borderId="0" xfId="56" applyFont="1" applyFill="1" applyAlignment="1">
      <alignment vertical="center"/>
      <protection/>
    </xf>
    <xf numFmtId="49" fontId="0" fillId="0" borderId="0" xfId="56" applyNumberFormat="1" applyFont="1" applyFill="1" applyAlignment="1">
      <alignment horizontal="center" vertical="center"/>
      <protection/>
    </xf>
    <xf numFmtId="49" fontId="55" fillId="0" borderId="0" xfId="56" applyNumberFormat="1" applyFont="1" applyFill="1" applyAlignment="1">
      <alignment horizontal="center" vertical="center"/>
      <protection/>
    </xf>
    <xf numFmtId="0" fontId="0" fillId="0" borderId="0" xfId="56" applyFont="1" applyFill="1" applyAlignment="1">
      <alignment vertical="center"/>
      <protection/>
    </xf>
    <xf numFmtId="49" fontId="53" fillId="0" borderId="0" xfId="56" applyNumberFormat="1" applyFont="1" applyFill="1" applyAlignment="1">
      <alignment horizontal="center" vertical="center"/>
      <protection/>
    </xf>
    <xf numFmtId="49" fontId="53" fillId="0" borderId="0" xfId="56" applyNumberFormat="1" applyFont="1" applyFill="1" applyAlignment="1">
      <alignment vertical="center"/>
      <protection/>
    </xf>
    <xf numFmtId="49" fontId="33" fillId="34" borderId="0" xfId="56" applyNumberFormat="1" applyFont="1" applyFill="1" applyAlignment="1">
      <alignment horizontal="right" vertical="center"/>
      <protection/>
    </xf>
    <xf numFmtId="49" fontId="62" fillId="0" borderId="0" xfId="56" applyNumberFormat="1" applyFont="1" applyFill="1" applyAlignment="1">
      <alignment horizontal="center" vertical="center"/>
      <protection/>
    </xf>
    <xf numFmtId="0" fontId="62" fillId="0" borderId="0" xfId="56" applyNumberFormat="1" applyFont="1" applyFill="1" applyAlignment="1">
      <alignment horizontal="center" vertical="center"/>
      <protection/>
    </xf>
    <xf numFmtId="49" fontId="62" fillId="0" borderId="0" xfId="56" applyNumberFormat="1" applyFont="1" applyFill="1" applyAlignment="1">
      <alignment horizontal="left" vertical="center"/>
      <protection/>
    </xf>
    <xf numFmtId="49" fontId="63" fillId="0" borderId="0" xfId="56" applyNumberFormat="1" applyFont="1" applyFill="1" applyAlignment="1">
      <alignment vertical="center"/>
      <protection/>
    </xf>
    <xf numFmtId="49" fontId="64" fillId="0" borderId="0" xfId="56" applyNumberFormat="1" applyFont="1" applyFill="1" applyAlignment="1">
      <alignment horizontal="center" vertical="center"/>
      <protection/>
    </xf>
    <xf numFmtId="49" fontId="64" fillId="0" borderId="0" xfId="56" applyNumberFormat="1" applyFont="1" applyFill="1" applyAlignment="1">
      <alignment vertical="center"/>
      <protection/>
    </xf>
    <xf numFmtId="49" fontId="37" fillId="34" borderId="0" xfId="56" applyNumberFormat="1" applyFont="1" applyFill="1" applyBorder="1" applyAlignment="1">
      <alignment horizontal="center" vertical="center"/>
      <protection/>
    </xf>
    <xf numFmtId="16" fontId="62" fillId="0" borderId="33" xfId="56" applyNumberFormat="1" applyFont="1" applyFill="1" applyBorder="1" applyAlignment="1">
      <alignment vertical="center"/>
      <protection/>
    </xf>
    <xf numFmtId="0" fontId="62" fillId="0" borderId="33" xfId="56" applyNumberFormat="1" applyFont="1" applyFill="1" applyBorder="1" applyAlignment="1">
      <alignment vertical="center"/>
      <protection/>
    </xf>
    <xf numFmtId="0" fontId="65" fillId="38" borderId="33" xfId="56" applyNumberFormat="1" applyFont="1" applyFill="1" applyBorder="1" applyAlignment="1">
      <alignment horizontal="center" vertical="center"/>
      <protection/>
    </xf>
    <xf numFmtId="0" fontId="58" fillId="0" borderId="33" xfId="56" applyNumberFormat="1" applyFont="1" applyFill="1" applyBorder="1" applyAlignment="1">
      <alignment vertical="center"/>
      <protection/>
    </xf>
    <xf numFmtId="0" fontId="58" fillId="0" borderId="0" xfId="56" applyNumberFormat="1" applyFont="1" applyFill="1" applyBorder="1" applyAlignment="1">
      <alignment vertical="center"/>
      <protection/>
    </xf>
    <xf numFmtId="49" fontId="66" fillId="0" borderId="0" xfId="56" applyNumberFormat="1" applyFont="1" applyFill="1" applyBorder="1" applyAlignment="1">
      <alignment horizontal="center" vertical="center"/>
      <protection/>
    </xf>
    <xf numFmtId="49" fontId="62" fillId="0" borderId="0" xfId="56" applyNumberFormat="1" applyFont="1" applyFill="1" applyAlignment="1">
      <alignment vertical="center"/>
      <protection/>
    </xf>
    <xf numFmtId="49" fontId="62" fillId="36" borderId="0" xfId="56" applyNumberFormat="1" applyFont="1" applyFill="1" applyAlignment="1">
      <alignment vertical="center"/>
      <protection/>
    </xf>
    <xf numFmtId="49" fontId="64" fillId="36" borderId="0" xfId="56" applyNumberFormat="1" applyFont="1" applyFill="1" applyAlignment="1">
      <alignment vertical="center"/>
      <protection/>
    </xf>
    <xf numFmtId="49" fontId="67" fillId="36" borderId="0" xfId="56" applyNumberFormat="1" applyFont="1" applyFill="1" applyAlignment="1">
      <alignment horizontal="right" vertical="center"/>
      <protection/>
    </xf>
    <xf numFmtId="49" fontId="40" fillId="34" borderId="0" xfId="56" applyNumberFormat="1" applyFont="1" applyFill="1" applyBorder="1" applyAlignment="1">
      <alignment horizontal="center" vertical="center"/>
      <protection/>
    </xf>
    <xf numFmtId="0" fontId="65" fillId="0" borderId="0" xfId="56" applyNumberFormat="1" applyFont="1" applyFill="1" applyAlignment="1">
      <alignment vertical="center"/>
      <protection/>
    </xf>
    <xf numFmtId="0" fontId="65" fillId="0" borderId="39" xfId="56" applyNumberFormat="1" applyFont="1" applyFill="1" applyBorder="1" applyAlignment="1">
      <alignment vertical="center"/>
      <protection/>
    </xf>
    <xf numFmtId="0" fontId="65" fillId="0" borderId="33" xfId="56" applyNumberFormat="1" applyFont="1" applyFill="1" applyBorder="1" applyAlignment="1">
      <alignment vertical="center"/>
      <protection/>
    </xf>
    <xf numFmtId="49" fontId="68" fillId="0" borderId="0" xfId="56" applyNumberFormat="1" applyFont="1" applyFill="1" applyBorder="1" applyAlignment="1">
      <alignment horizontal="right" vertical="center"/>
      <protection/>
    </xf>
    <xf numFmtId="49" fontId="62" fillId="0" borderId="0" xfId="56" applyNumberFormat="1" applyFont="1" applyFill="1" applyBorder="1" applyAlignment="1">
      <alignment vertical="center"/>
      <protection/>
    </xf>
    <xf numFmtId="49" fontId="64" fillId="0" borderId="0" xfId="56" applyNumberFormat="1" applyFont="1" applyFill="1" applyBorder="1" applyAlignment="1">
      <alignment vertical="center"/>
      <protection/>
    </xf>
    <xf numFmtId="0" fontId="69" fillId="38" borderId="33" xfId="56" applyNumberFormat="1" applyFont="1" applyFill="1" applyBorder="1" applyAlignment="1">
      <alignment horizontal="center" vertical="center"/>
      <protection/>
    </xf>
    <xf numFmtId="0" fontId="62" fillId="0" borderId="44" xfId="56" applyNumberFormat="1" applyFont="1" applyFill="1" applyBorder="1" applyAlignment="1">
      <alignment vertical="center"/>
      <protection/>
    </xf>
    <xf numFmtId="0" fontId="62" fillId="0" borderId="35" xfId="56" applyNumberFormat="1" applyFont="1" applyFill="1" applyBorder="1" applyAlignment="1">
      <alignment vertical="center"/>
      <protection/>
    </xf>
    <xf numFmtId="0" fontId="62" fillId="0" borderId="0" xfId="56" applyNumberFormat="1" applyFont="1" applyFill="1" applyBorder="1" applyAlignment="1">
      <alignment vertical="center"/>
      <protection/>
    </xf>
    <xf numFmtId="49" fontId="64" fillId="0" borderId="0" xfId="56" applyNumberFormat="1" applyFont="1" applyFill="1" applyBorder="1" applyAlignment="1">
      <alignment horizontal="center" vertical="center"/>
      <protection/>
    </xf>
    <xf numFmtId="49" fontId="62" fillId="0" borderId="0" xfId="56" applyNumberFormat="1" applyFont="1" applyFill="1" applyBorder="1" applyAlignment="1">
      <alignment horizontal="left" vertical="center"/>
      <protection/>
    </xf>
    <xf numFmtId="49" fontId="64" fillId="0" borderId="0" xfId="56" applyNumberFormat="1" applyFont="1" applyFill="1" applyBorder="1" applyAlignment="1">
      <alignment horizontal="left" vertical="center"/>
      <protection/>
    </xf>
    <xf numFmtId="0" fontId="69" fillId="0" borderId="0" xfId="56" applyNumberFormat="1" applyFont="1" applyFill="1" applyAlignment="1">
      <alignment horizontal="center" vertical="center"/>
      <protection/>
    </xf>
    <xf numFmtId="0" fontId="65" fillId="0" borderId="38" xfId="56" applyNumberFormat="1" applyFont="1" applyFill="1" applyBorder="1" applyAlignment="1">
      <alignment vertical="center"/>
      <protection/>
    </xf>
    <xf numFmtId="49" fontId="62" fillId="0" borderId="33" xfId="56" applyNumberFormat="1" applyFont="1" applyFill="1" applyBorder="1" applyAlignment="1">
      <alignment horizontal="center" vertical="center"/>
      <protection/>
    </xf>
    <xf numFmtId="49" fontId="70" fillId="0" borderId="0" xfId="56" applyNumberFormat="1" applyFont="1" applyFill="1" applyBorder="1" applyAlignment="1">
      <alignment vertical="center"/>
      <protection/>
    </xf>
    <xf numFmtId="0" fontId="69" fillId="38" borderId="0" xfId="56" applyNumberFormat="1" applyFont="1" applyFill="1" applyBorder="1" applyAlignment="1">
      <alignment horizontal="center" vertical="center"/>
      <protection/>
    </xf>
    <xf numFmtId="0" fontId="62" fillId="0" borderId="38" xfId="56" applyNumberFormat="1" applyFont="1" applyFill="1" applyBorder="1" applyAlignment="1">
      <alignment vertical="center"/>
      <protection/>
    </xf>
    <xf numFmtId="0" fontId="62" fillId="0" borderId="37" xfId="56" applyNumberFormat="1" applyFont="1" applyFill="1" applyBorder="1" applyAlignment="1">
      <alignment horizontal="center" vertical="center"/>
      <protection/>
    </xf>
    <xf numFmtId="0" fontId="62" fillId="0" borderId="35" xfId="56" applyNumberFormat="1" applyFont="1" applyFill="1" applyBorder="1" applyAlignment="1">
      <alignment horizontal="center" vertical="center"/>
      <protection/>
    </xf>
    <xf numFmtId="49" fontId="62" fillId="0" borderId="44" xfId="56" applyNumberFormat="1" applyFont="1" applyFill="1" applyBorder="1" applyAlignment="1">
      <alignment vertical="center"/>
      <protection/>
    </xf>
    <xf numFmtId="0" fontId="65" fillId="0" borderId="0" xfId="56" applyNumberFormat="1" applyFont="1" applyFill="1" applyAlignment="1">
      <alignment horizontal="center" vertical="center"/>
      <protection/>
    </xf>
    <xf numFmtId="0" fontId="65" fillId="0" borderId="0" xfId="56" applyNumberFormat="1" applyFont="1" applyFill="1" applyBorder="1" applyAlignment="1">
      <alignment vertical="center"/>
      <protection/>
    </xf>
    <xf numFmtId="0" fontId="65" fillId="0" borderId="36" xfId="56" applyNumberFormat="1" applyFont="1" applyFill="1" applyBorder="1" applyAlignment="1">
      <alignment vertical="center"/>
      <protection/>
    </xf>
    <xf numFmtId="0" fontId="63" fillId="0" borderId="0" xfId="56" applyFont="1">
      <alignment/>
      <protection/>
    </xf>
    <xf numFmtId="49" fontId="65" fillId="0" borderId="0" xfId="56" applyNumberFormat="1" applyFont="1" applyFill="1" applyBorder="1" applyAlignment="1">
      <alignment vertical="center"/>
      <protection/>
    </xf>
    <xf numFmtId="49" fontId="62" fillId="36" borderId="33" xfId="56" applyNumberFormat="1" applyFont="1" applyFill="1" applyBorder="1" applyAlignment="1">
      <alignment vertical="center"/>
      <protection/>
    </xf>
    <xf numFmtId="49" fontId="62" fillId="36" borderId="44" xfId="56" applyNumberFormat="1" applyFont="1" applyFill="1" applyBorder="1" applyAlignment="1">
      <alignment vertical="center"/>
      <protection/>
    </xf>
    <xf numFmtId="49" fontId="62" fillId="0" borderId="39" xfId="56" applyNumberFormat="1" applyFont="1" applyFill="1" applyBorder="1" applyAlignment="1">
      <alignment vertical="center"/>
      <protection/>
    </xf>
    <xf numFmtId="49" fontId="62" fillId="36" borderId="0" xfId="56" applyNumberFormat="1" applyFont="1" applyFill="1" applyBorder="1" applyAlignment="1">
      <alignment vertical="center"/>
      <protection/>
    </xf>
    <xf numFmtId="49" fontId="64" fillId="36" borderId="0" xfId="56" applyNumberFormat="1" applyFont="1" applyFill="1" applyBorder="1" applyAlignment="1">
      <alignment vertical="center"/>
      <protection/>
    </xf>
    <xf numFmtId="49" fontId="62" fillId="0" borderId="44" xfId="56" applyNumberFormat="1" applyFont="1" applyFill="1" applyBorder="1" applyAlignment="1">
      <alignment horizontal="center" vertical="center"/>
      <protection/>
    </xf>
    <xf numFmtId="49" fontId="64" fillId="0" borderId="44" xfId="56" applyNumberFormat="1" applyFont="1" applyFill="1" applyBorder="1" applyAlignment="1">
      <alignment vertical="center"/>
      <protection/>
    </xf>
    <xf numFmtId="49" fontId="62" fillId="36" borderId="0" xfId="56" applyNumberFormat="1" applyFont="1" applyFill="1" applyBorder="1" applyAlignment="1">
      <alignment horizontal="left" vertical="center"/>
      <protection/>
    </xf>
    <xf numFmtId="49" fontId="62" fillId="0" borderId="44" xfId="56" applyNumberFormat="1" applyFont="1" applyFill="1" applyBorder="1" applyAlignment="1">
      <alignment horizontal="left" vertical="center"/>
      <protection/>
    </xf>
    <xf numFmtId="49" fontId="64" fillId="0" borderId="44" xfId="56" applyNumberFormat="1" applyFont="1" applyFill="1" applyBorder="1" applyAlignment="1">
      <alignment horizontal="left" vertical="center"/>
      <protection/>
    </xf>
    <xf numFmtId="49" fontId="64" fillId="0" borderId="33" xfId="56" applyNumberFormat="1" applyFont="1" applyFill="1" applyBorder="1" applyAlignment="1">
      <alignment horizontal="center" vertical="center"/>
      <protection/>
    </xf>
    <xf numFmtId="49" fontId="70" fillId="0" borderId="44" xfId="56" applyNumberFormat="1" applyFont="1" applyFill="1" applyBorder="1" applyAlignment="1">
      <alignment vertical="center"/>
      <protection/>
    </xf>
    <xf numFmtId="49" fontId="62" fillId="0" borderId="39" xfId="56" applyNumberFormat="1" applyFont="1" applyFill="1" applyBorder="1" applyAlignment="1">
      <alignment horizontal="center" vertical="center"/>
      <protection/>
    </xf>
    <xf numFmtId="49" fontId="62" fillId="0" borderId="33" xfId="56" applyNumberFormat="1" applyFont="1" applyFill="1" applyBorder="1" applyAlignment="1">
      <alignment horizontal="center" vertical="center"/>
      <protection/>
    </xf>
    <xf numFmtId="49" fontId="62" fillId="0" borderId="37" xfId="56" applyNumberFormat="1" applyFont="1" applyFill="1" applyBorder="1" applyAlignment="1">
      <alignment horizontal="center" vertical="center"/>
      <protection/>
    </xf>
    <xf numFmtId="49" fontId="62" fillId="0" borderId="34" xfId="56" applyNumberFormat="1" applyFont="1" applyFill="1" applyBorder="1" applyAlignment="1">
      <alignment horizontal="center" vertical="center"/>
      <protection/>
    </xf>
    <xf numFmtId="49" fontId="62" fillId="0" borderId="35" xfId="56" applyNumberFormat="1" applyFont="1" applyFill="1" applyBorder="1" applyAlignment="1">
      <alignment horizontal="center" vertical="center"/>
      <protection/>
    </xf>
    <xf numFmtId="49" fontId="62" fillId="36" borderId="39" xfId="56" applyNumberFormat="1" applyFont="1" applyFill="1" applyBorder="1" applyAlignment="1">
      <alignment vertical="center"/>
      <protection/>
    </xf>
    <xf numFmtId="49" fontId="64" fillId="36" borderId="33" xfId="56" applyNumberFormat="1" applyFont="1" applyFill="1" applyBorder="1" applyAlignment="1">
      <alignment vertical="center"/>
      <protection/>
    </xf>
    <xf numFmtId="49" fontId="64" fillId="36" borderId="35" xfId="56" applyNumberFormat="1" applyFont="1" applyFill="1" applyBorder="1" applyAlignment="1">
      <alignment vertical="center"/>
      <protection/>
    </xf>
    <xf numFmtId="0" fontId="65" fillId="38" borderId="0" xfId="56" applyNumberFormat="1" applyFont="1" applyFill="1" applyBorder="1" applyAlignment="1">
      <alignment horizontal="center" vertical="center"/>
      <protection/>
    </xf>
    <xf numFmtId="49" fontId="64" fillId="36" borderId="38" xfId="56" applyNumberFormat="1" applyFont="1" applyFill="1" applyBorder="1" applyAlignment="1">
      <alignment vertical="center"/>
      <protection/>
    </xf>
    <xf numFmtId="0" fontId="57" fillId="0" borderId="0" xfId="56" applyNumberFormat="1" applyFont="1" applyFill="1" applyAlignment="1">
      <alignment vertical="center"/>
      <protection/>
    </xf>
    <xf numFmtId="0" fontId="57" fillId="0" borderId="0" xfId="56" applyNumberFormat="1" applyFont="1" applyFill="1" applyBorder="1" applyAlignment="1">
      <alignment vertical="center"/>
      <protection/>
    </xf>
    <xf numFmtId="49" fontId="62" fillId="0" borderId="33" xfId="56" applyNumberFormat="1" applyFont="1" applyFill="1" applyBorder="1" applyAlignment="1">
      <alignment vertical="center"/>
      <protection/>
    </xf>
    <xf numFmtId="49" fontId="70" fillId="36" borderId="44" xfId="56" applyNumberFormat="1" applyFont="1" applyFill="1" applyBorder="1" applyAlignment="1">
      <alignment vertical="center"/>
      <protection/>
    </xf>
    <xf numFmtId="49" fontId="68" fillId="36" borderId="0" xfId="56" applyNumberFormat="1" applyFont="1" applyFill="1" applyBorder="1" applyAlignment="1">
      <alignment horizontal="right" vertical="center"/>
      <protection/>
    </xf>
    <xf numFmtId="49" fontId="47" fillId="34" borderId="0" xfId="56" applyNumberFormat="1" applyFont="1" applyFill="1" applyBorder="1" applyAlignment="1">
      <alignment horizontal="center" vertical="center"/>
      <protection/>
    </xf>
    <xf numFmtId="49" fontId="62" fillId="0" borderId="0" xfId="56" applyNumberFormat="1" applyFont="1" applyFill="1" applyBorder="1" applyAlignment="1">
      <alignment horizontal="center" vertical="center"/>
      <protection/>
    </xf>
    <xf numFmtId="49" fontId="37" fillId="34" borderId="0" xfId="56" applyNumberFormat="1" applyFont="1" applyFill="1" applyBorder="1" applyAlignment="1">
      <alignment horizontal="center" vertical="center"/>
      <protection/>
    </xf>
    <xf numFmtId="49" fontId="62" fillId="36" borderId="44" xfId="56" applyNumberFormat="1" applyFont="1" applyFill="1" applyBorder="1" applyAlignment="1">
      <alignment horizontal="left" vertical="center"/>
      <protection/>
    </xf>
    <xf numFmtId="49" fontId="62" fillId="0" borderId="39" xfId="56" applyNumberFormat="1" applyFont="1" applyFill="1" applyBorder="1" applyAlignment="1">
      <alignment horizontal="center" vertical="center"/>
      <protection/>
    </xf>
    <xf numFmtId="49" fontId="62" fillId="0" borderId="33" xfId="56" applyNumberFormat="1" applyFont="1" applyFill="1" applyBorder="1" applyAlignment="1">
      <alignment horizontal="center" vertical="center"/>
      <protection/>
    </xf>
    <xf numFmtId="49" fontId="62" fillId="0" borderId="36" xfId="56" applyNumberFormat="1" applyFont="1" applyFill="1" applyBorder="1" applyAlignment="1">
      <alignment horizontal="center" vertical="center"/>
      <protection/>
    </xf>
    <xf numFmtId="49" fontId="62" fillId="0" borderId="37" xfId="56" applyNumberFormat="1" applyFont="1" applyFill="1" applyBorder="1" applyAlignment="1">
      <alignment horizontal="center" vertical="center"/>
      <protection/>
    </xf>
    <xf numFmtId="49" fontId="62" fillId="0" borderId="34" xfId="56" applyNumberFormat="1" applyFont="1" applyFill="1" applyBorder="1" applyAlignment="1">
      <alignment horizontal="center" vertical="center"/>
      <protection/>
    </xf>
    <xf numFmtId="0" fontId="58" fillId="0" borderId="33" xfId="56" applyFont="1" applyBorder="1" applyAlignment="1">
      <alignment vertical="center"/>
      <protection/>
    </xf>
    <xf numFmtId="49" fontId="71" fillId="36" borderId="33" xfId="56" applyNumberFormat="1" applyFont="1" applyFill="1" applyBorder="1" applyAlignment="1">
      <alignment vertical="center"/>
      <protection/>
    </xf>
    <xf numFmtId="49" fontId="64" fillId="36" borderId="36" xfId="56" applyNumberFormat="1" applyFont="1" applyFill="1" applyBorder="1" applyAlignment="1">
      <alignment vertical="center"/>
      <protection/>
    </xf>
    <xf numFmtId="49" fontId="72" fillId="36" borderId="0" xfId="56" applyNumberFormat="1" applyFont="1" applyFill="1" applyBorder="1" applyAlignment="1">
      <alignment horizontal="right" vertical="center"/>
      <protection/>
    </xf>
    <xf numFmtId="49" fontId="68" fillId="0" borderId="0" xfId="56" applyNumberFormat="1" applyFont="1" applyAlignment="1">
      <alignment vertical="center"/>
      <protection/>
    </xf>
    <xf numFmtId="49" fontId="70" fillId="36" borderId="0" xfId="56" applyNumberFormat="1" applyFont="1" applyFill="1" applyBorder="1" applyAlignment="1">
      <alignment vertical="center"/>
      <protection/>
    </xf>
    <xf numFmtId="49" fontId="68" fillId="36" borderId="38" xfId="56" applyNumberFormat="1" applyFont="1" applyFill="1" applyBorder="1" applyAlignment="1">
      <alignment horizontal="right" vertical="center"/>
      <protection/>
    </xf>
    <xf numFmtId="16" fontId="62" fillId="0" borderId="0" xfId="56" applyNumberFormat="1" applyFont="1" applyFill="1" applyAlignment="1">
      <alignment horizontal="center" vertical="center"/>
      <protection/>
    </xf>
    <xf numFmtId="16" fontId="62" fillId="0" borderId="0" xfId="56" applyNumberFormat="1" applyFont="1" applyFill="1" applyAlignment="1">
      <alignment horizontal="center" vertical="center"/>
      <protection/>
    </xf>
    <xf numFmtId="49" fontId="62" fillId="0" borderId="33" xfId="56" applyNumberFormat="1" applyFont="1" applyFill="1" applyBorder="1" applyAlignment="1">
      <alignment horizontal="right" vertical="center"/>
      <protection/>
    </xf>
    <xf numFmtId="0" fontId="62" fillId="0" borderId="39" xfId="56" applyNumberFormat="1" applyFont="1" applyFill="1" applyBorder="1" applyAlignment="1">
      <alignment horizontal="center" vertical="center"/>
      <protection/>
    </xf>
    <xf numFmtId="0" fontId="62" fillId="0" borderId="33" xfId="56" applyNumberFormat="1" applyFont="1" applyFill="1" applyBorder="1" applyAlignment="1">
      <alignment horizontal="center" vertical="center"/>
      <protection/>
    </xf>
    <xf numFmtId="0" fontId="62" fillId="0" borderId="36" xfId="56" applyNumberFormat="1" applyFont="1" applyFill="1" applyBorder="1" applyAlignment="1">
      <alignment horizontal="center" vertical="center"/>
      <protection/>
    </xf>
    <xf numFmtId="49" fontId="34" fillId="34" borderId="40" xfId="56" applyNumberFormat="1" applyFont="1" applyFill="1" applyBorder="1" applyAlignment="1">
      <alignment vertical="center"/>
      <protection/>
    </xf>
    <xf numFmtId="49" fontId="53" fillId="34" borderId="41" xfId="56" applyNumberFormat="1" applyFont="1" applyFill="1" applyBorder="1" applyAlignment="1">
      <alignment vertical="center"/>
      <protection/>
    </xf>
    <xf numFmtId="49" fontId="51" fillId="34" borderId="41" xfId="56" applyNumberFormat="1" applyFont="1" applyFill="1" applyBorder="1" applyAlignment="1">
      <alignment vertical="center"/>
      <protection/>
    </xf>
    <xf numFmtId="49" fontId="53" fillId="34" borderId="43" xfId="56" applyNumberFormat="1" applyFont="1" applyFill="1" applyBorder="1" applyAlignment="1">
      <alignment vertical="center"/>
      <protection/>
    </xf>
    <xf numFmtId="49" fontId="62" fillId="0" borderId="35" xfId="56" applyNumberFormat="1" applyFont="1" applyFill="1" applyBorder="1" applyAlignment="1">
      <alignment horizontal="center" vertical="center"/>
      <protection/>
    </xf>
    <xf numFmtId="49" fontId="51" fillId="0" borderId="37" xfId="56" applyNumberFormat="1" applyFont="1" applyBorder="1" applyAlignment="1">
      <alignment vertical="center"/>
      <protection/>
    </xf>
    <xf numFmtId="49" fontId="53" fillId="0" borderId="34" xfId="56" applyNumberFormat="1" applyFont="1" applyBorder="1" applyAlignment="1">
      <alignment vertical="center"/>
      <protection/>
    </xf>
    <xf numFmtId="49" fontId="51" fillId="0" borderId="34" xfId="56" applyNumberFormat="1" applyFont="1" applyBorder="1" applyAlignment="1">
      <alignment vertical="center"/>
      <protection/>
    </xf>
    <xf numFmtId="49" fontId="53" fillId="0" borderId="35" xfId="56" applyNumberFormat="1" applyFont="1" applyBorder="1" applyAlignment="1">
      <alignment vertical="center"/>
      <protection/>
    </xf>
    <xf numFmtId="49" fontId="51" fillId="0" borderId="44" xfId="56" applyNumberFormat="1" applyFont="1" applyBorder="1" applyAlignment="1">
      <alignment vertical="center"/>
      <protection/>
    </xf>
    <xf numFmtId="49" fontId="53" fillId="0" borderId="0" xfId="56" applyNumberFormat="1" applyFont="1" applyBorder="1" applyAlignment="1">
      <alignment vertical="center"/>
      <protection/>
    </xf>
    <xf numFmtId="49" fontId="51" fillId="0" borderId="0" xfId="56" applyNumberFormat="1" applyFont="1" applyBorder="1" applyAlignment="1">
      <alignment vertical="center"/>
      <protection/>
    </xf>
    <xf numFmtId="49" fontId="53" fillId="0" borderId="38" xfId="56" applyNumberFormat="1" applyFont="1" applyBorder="1" applyAlignment="1">
      <alignment vertical="center"/>
      <protection/>
    </xf>
    <xf numFmtId="49" fontId="62" fillId="0" borderId="36" xfId="56" applyNumberFormat="1" applyFont="1" applyFill="1" applyBorder="1" applyAlignment="1">
      <alignment vertical="center"/>
      <protection/>
    </xf>
    <xf numFmtId="49" fontId="58" fillId="0" borderId="39" xfId="56" applyNumberFormat="1" applyFont="1" applyFill="1" applyBorder="1" applyAlignment="1">
      <alignment vertical="center"/>
      <protection/>
    </xf>
    <xf numFmtId="49" fontId="53" fillId="0" borderId="33" xfId="56" applyNumberFormat="1" applyFont="1" applyFill="1" applyBorder="1" applyAlignment="1">
      <alignment vertical="center"/>
      <protection/>
    </xf>
    <xf numFmtId="49" fontId="51" fillId="0" borderId="33" xfId="56" applyNumberFormat="1" applyFont="1" applyFill="1" applyBorder="1" applyAlignment="1">
      <alignment vertical="center"/>
      <protection/>
    </xf>
    <xf numFmtId="49" fontId="53" fillId="0" borderId="36" xfId="56" applyNumberFormat="1" applyFont="1" applyFill="1" applyBorder="1" applyAlignment="1">
      <alignment vertical="center"/>
      <protection/>
    </xf>
    <xf numFmtId="49" fontId="73" fillId="0" borderId="0" xfId="56" applyNumberFormat="1" applyFont="1" applyFill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_Болванка сеток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" xfId="55"/>
    <cellStyle name="Обычный 3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666750</xdr:colOff>
      <xdr:row>62</xdr:row>
      <xdr:rowOff>0</xdr:rowOff>
    </xdr:from>
    <xdr:to>
      <xdr:col>16</xdr:col>
      <xdr:colOff>38100</xdr:colOff>
      <xdr:row>69</xdr:row>
      <xdr:rowOff>9525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28675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iance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nzipped\&#1054;&#1088;&#1080;&#1075;&#1080;&#1085;&#1072;&#1083;&#1099;\!ITFWOME.N'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сетка 32"/>
      <sheetName val="Сетка 16 "/>
      <sheetName val="9-16"/>
      <sheetName val="17-24"/>
      <sheetName val="25-32"/>
      <sheetName val="МУЖСКИЕ КОМАНДЫ"/>
      <sheetName val="СЕТКА МУЖЧИНЫ"/>
      <sheetName val="3 МЕСТО"/>
      <sheetName val="СУББОТА"/>
      <sheetName val="ВОСКРЕСЕНЬЕ"/>
      <sheetName val="Расписание 9"/>
    </sheetNames>
    <sheetDataSet>
      <sheetData sheetId="0">
        <row r="9">
          <cell r="A9" t="str">
            <v>ALLIANCE OPEN'15</v>
          </cell>
        </row>
        <row r="11">
          <cell r="A11" t="str">
            <v>Olympiс Village</v>
          </cell>
        </row>
        <row r="15">
          <cell r="A15" t="str">
            <v>23-25 января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Cover page"/>
      <sheetName val="Tourn Report"/>
      <sheetName val="Statistics"/>
      <sheetName val="Plr Data"/>
      <sheetName val="Plr List"/>
      <sheetName val="Plr Notice"/>
      <sheetName val="Si Main Draw Prep"/>
      <sheetName val="Si Main 32"/>
      <sheetName val="Si Qual Sign-in"/>
      <sheetName val="Si Qual Acc Prep"/>
      <sheetName val="Si Qual Draw Prep"/>
      <sheetName val="Si Qual 32&gt;4"/>
      <sheetName val="Si Qual 64&gt;4"/>
      <sheetName val="Si Qual 64&gt;4c"/>
      <sheetName val="Si Qual 128&gt;4"/>
      <sheetName val="Si Qual 128&gt;4c"/>
      <sheetName val="Do Rankings"/>
      <sheetName val="Do Sign-in"/>
      <sheetName val="Do Acc Prep"/>
      <sheetName val="Do Main Draw Prep"/>
      <sheetName val="Do Main 16"/>
      <sheetName val="Do Qual Draw Prep"/>
      <sheetName val="Do Qual 8&gt;2"/>
      <sheetName val="Do Qual 16&gt;2"/>
      <sheetName val="OofP 4 cts"/>
      <sheetName val="OofP 8 cts"/>
      <sheetName val="OofP list"/>
      <sheetName val="Practice Cts"/>
      <sheetName val="Si LL List"/>
      <sheetName val="Si Alt List"/>
      <sheetName val="Do LL List"/>
      <sheetName val="Do Alt List"/>
      <sheetName val="Code Viol."/>
      <sheetName val="Offence Summ"/>
      <sheetName val="CV Non-fines"/>
      <sheetName val="Officials"/>
      <sheetName val="CU Evaluation"/>
      <sheetName val="Eval Worksheet"/>
      <sheetName val="ScCard Set3&amp;Front"/>
      <sheetName val="ScCard Set 1&amp;2"/>
      <sheetName val="ScCard Code etc."/>
      <sheetName val="Medical Cert"/>
      <sheetName val="Unusual Ruling"/>
      <sheetName val="Light Measurements"/>
      <sheetName val="PrizeMoney Rec"/>
      <sheetName val="Qual EntryFee Rec"/>
      <sheetName val="Win Shirt"/>
      <sheetName val="Entries"/>
      <sheetName val="Withdrawals"/>
      <sheetName val="Module1"/>
    </sheetNames>
    <sheetDataSet>
      <sheetData sheetId="11">
        <row r="7">
          <cell r="A7">
            <v>1</v>
          </cell>
          <cell r="L7" t="str">
            <v/>
          </cell>
          <cell r="N7" t="str">
            <v/>
          </cell>
        </row>
        <row r="8">
          <cell r="A8">
            <v>2</v>
          </cell>
          <cell r="L8" t="str">
            <v/>
          </cell>
          <cell r="N8" t="str">
            <v/>
          </cell>
        </row>
        <row r="9">
          <cell r="A9">
            <v>3</v>
          </cell>
          <cell r="L9" t="str">
            <v/>
          </cell>
          <cell r="N9" t="str">
            <v/>
          </cell>
        </row>
        <row r="10">
          <cell r="A10">
            <v>4</v>
          </cell>
          <cell r="L10" t="str">
            <v/>
          </cell>
          <cell r="N10" t="str">
            <v/>
          </cell>
        </row>
        <row r="11">
          <cell r="A11">
            <v>5</v>
          </cell>
          <cell r="L11" t="str">
            <v/>
          </cell>
          <cell r="N11" t="str">
            <v/>
          </cell>
        </row>
        <row r="12">
          <cell r="A12">
            <v>6</v>
          </cell>
          <cell r="L12" t="str">
            <v/>
          </cell>
          <cell r="N12" t="str">
            <v/>
          </cell>
        </row>
        <row r="13">
          <cell r="A13">
            <v>7</v>
          </cell>
          <cell r="L13" t="str">
            <v/>
          </cell>
          <cell r="N13" t="str">
            <v/>
          </cell>
        </row>
        <row r="14">
          <cell r="A14">
            <v>8</v>
          </cell>
          <cell r="L14" t="str">
            <v/>
          </cell>
          <cell r="N14" t="str">
            <v/>
          </cell>
        </row>
        <row r="15">
          <cell r="A15">
            <v>9</v>
          </cell>
          <cell r="L15" t="str">
            <v/>
          </cell>
          <cell r="N15" t="str">
            <v/>
          </cell>
        </row>
        <row r="16">
          <cell r="A16">
            <v>10</v>
          </cell>
          <cell r="L16" t="str">
            <v/>
          </cell>
          <cell r="N16" t="str">
            <v/>
          </cell>
        </row>
        <row r="17">
          <cell r="A17">
            <v>11</v>
          </cell>
          <cell r="L17" t="str">
            <v/>
          </cell>
          <cell r="N17" t="str">
            <v/>
          </cell>
        </row>
        <row r="18">
          <cell r="A18">
            <v>12</v>
          </cell>
          <cell r="L18" t="str">
            <v/>
          </cell>
          <cell r="N18" t="str">
            <v/>
          </cell>
        </row>
        <row r="19">
          <cell r="A19">
            <v>13</v>
          </cell>
          <cell r="L19" t="str">
            <v/>
          </cell>
          <cell r="N19" t="str">
            <v/>
          </cell>
        </row>
        <row r="20">
          <cell r="A20">
            <v>14</v>
          </cell>
          <cell r="L20" t="str">
            <v/>
          </cell>
          <cell r="N20" t="str">
            <v/>
          </cell>
        </row>
        <row r="21">
          <cell r="A21">
            <v>15</v>
          </cell>
          <cell r="L21" t="str">
            <v/>
          </cell>
          <cell r="N21" t="str">
            <v/>
          </cell>
        </row>
        <row r="22">
          <cell r="A22">
            <v>16</v>
          </cell>
          <cell r="L22" t="str">
            <v/>
          </cell>
          <cell r="N22" t="str">
            <v/>
          </cell>
        </row>
        <row r="23">
          <cell r="A23">
            <v>17</v>
          </cell>
          <cell r="L23" t="str">
            <v/>
          </cell>
          <cell r="N23" t="str">
            <v/>
          </cell>
        </row>
        <row r="24">
          <cell r="A24">
            <v>18</v>
          </cell>
          <cell r="L24" t="str">
            <v/>
          </cell>
          <cell r="N24" t="str">
            <v/>
          </cell>
        </row>
        <row r="25">
          <cell r="A25">
            <v>19</v>
          </cell>
          <cell r="L25" t="str">
            <v/>
          </cell>
          <cell r="N25" t="str">
            <v/>
          </cell>
        </row>
        <row r="26">
          <cell r="A26">
            <v>20</v>
          </cell>
          <cell r="L26" t="str">
            <v/>
          </cell>
          <cell r="N26" t="str">
            <v/>
          </cell>
        </row>
        <row r="27">
          <cell r="A27">
            <v>21</v>
          </cell>
          <cell r="L27" t="str">
            <v/>
          </cell>
          <cell r="N27" t="str">
            <v/>
          </cell>
        </row>
        <row r="28">
          <cell r="A28">
            <v>22</v>
          </cell>
          <cell r="L28" t="str">
            <v/>
          </cell>
          <cell r="N28" t="str">
            <v/>
          </cell>
        </row>
        <row r="29">
          <cell r="A29">
            <v>23</v>
          </cell>
          <cell r="L29" t="str">
            <v/>
          </cell>
          <cell r="N29" t="str">
            <v/>
          </cell>
        </row>
        <row r="30">
          <cell r="A30">
            <v>24</v>
          </cell>
          <cell r="L30" t="str">
            <v/>
          </cell>
          <cell r="N30" t="str">
            <v/>
          </cell>
        </row>
        <row r="31">
          <cell r="A31">
            <v>25</v>
          </cell>
          <cell r="L31" t="str">
            <v/>
          </cell>
          <cell r="N31" t="str">
            <v/>
          </cell>
        </row>
        <row r="32">
          <cell r="A32">
            <v>26</v>
          </cell>
          <cell r="L32" t="str">
            <v/>
          </cell>
          <cell r="N32" t="str">
            <v/>
          </cell>
        </row>
        <row r="33">
          <cell r="A33">
            <v>27</v>
          </cell>
          <cell r="L33" t="str">
            <v/>
          </cell>
          <cell r="N33" t="str">
            <v/>
          </cell>
        </row>
        <row r="34">
          <cell r="A34">
            <v>28</v>
          </cell>
          <cell r="L34" t="str">
            <v/>
          </cell>
          <cell r="N34" t="str">
            <v/>
          </cell>
        </row>
        <row r="35">
          <cell r="A35">
            <v>29</v>
          </cell>
          <cell r="L35" t="str">
            <v/>
          </cell>
          <cell r="N35" t="str">
            <v/>
          </cell>
        </row>
        <row r="36">
          <cell r="A36">
            <v>30</v>
          </cell>
          <cell r="L36" t="str">
            <v/>
          </cell>
          <cell r="N36" t="str">
            <v/>
          </cell>
        </row>
        <row r="37">
          <cell r="A37">
            <v>31</v>
          </cell>
          <cell r="L37" t="str">
            <v/>
          </cell>
          <cell r="N37" t="str">
            <v/>
          </cell>
        </row>
        <row r="38">
          <cell r="A38">
            <v>32</v>
          </cell>
          <cell r="L38" t="str">
            <v/>
          </cell>
          <cell r="N38" t="str">
            <v/>
          </cell>
        </row>
        <row r="39">
          <cell r="A39">
            <v>33</v>
          </cell>
          <cell r="L39" t="str">
            <v/>
          </cell>
          <cell r="N39" t="str">
            <v/>
          </cell>
        </row>
        <row r="40">
          <cell r="A40">
            <v>34</v>
          </cell>
          <cell r="L40" t="str">
            <v/>
          </cell>
          <cell r="N40" t="str">
            <v/>
          </cell>
        </row>
        <row r="41">
          <cell r="A41">
            <v>35</v>
          </cell>
          <cell r="L41" t="str">
            <v/>
          </cell>
          <cell r="N41" t="str">
            <v/>
          </cell>
        </row>
        <row r="42">
          <cell r="A42">
            <v>36</v>
          </cell>
          <cell r="L42" t="str">
            <v/>
          </cell>
          <cell r="N42" t="str">
            <v/>
          </cell>
        </row>
        <row r="43">
          <cell r="A43">
            <v>37</v>
          </cell>
          <cell r="L43" t="str">
            <v/>
          </cell>
          <cell r="N43" t="str">
            <v/>
          </cell>
        </row>
        <row r="44">
          <cell r="A44">
            <v>38</v>
          </cell>
          <cell r="L44" t="str">
            <v/>
          </cell>
          <cell r="N44" t="str">
            <v/>
          </cell>
        </row>
        <row r="45">
          <cell r="A45">
            <v>39</v>
          </cell>
          <cell r="L45" t="str">
            <v/>
          </cell>
          <cell r="N45" t="str">
            <v/>
          </cell>
        </row>
        <row r="46">
          <cell r="A46">
            <v>40</v>
          </cell>
          <cell r="L46" t="str">
            <v/>
          </cell>
          <cell r="N46" t="str">
            <v/>
          </cell>
        </row>
        <row r="47">
          <cell r="A47">
            <v>41</v>
          </cell>
          <cell r="L47" t="str">
            <v/>
          </cell>
          <cell r="N47" t="str">
            <v/>
          </cell>
        </row>
        <row r="48">
          <cell r="A48">
            <v>42</v>
          </cell>
          <cell r="L48" t="str">
            <v/>
          </cell>
          <cell r="N48" t="str">
            <v/>
          </cell>
        </row>
        <row r="49">
          <cell r="A49">
            <v>43</v>
          </cell>
          <cell r="L49" t="str">
            <v/>
          </cell>
          <cell r="N49" t="str">
            <v/>
          </cell>
        </row>
        <row r="50">
          <cell r="A50">
            <v>44</v>
          </cell>
          <cell r="L50" t="str">
            <v/>
          </cell>
          <cell r="N50" t="str">
            <v/>
          </cell>
        </row>
        <row r="51">
          <cell r="A51">
            <v>45</v>
          </cell>
          <cell r="L51" t="str">
            <v/>
          </cell>
          <cell r="N51" t="str">
            <v/>
          </cell>
        </row>
        <row r="52">
          <cell r="A52">
            <v>46</v>
          </cell>
          <cell r="L52" t="str">
            <v/>
          </cell>
          <cell r="N52" t="str">
            <v/>
          </cell>
        </row>
        <row r="53">
          <cell r="A53">
            <v>47</v>
          </cell>
          <cell r="L53" t="str">
            <v/>
          </cell>
          <cell r="N53" t="str">
            <v/>
          </cell>
        </row>
        <row r="54">
          <cell r="A54">
            <v>48</v>
          </cell>
          <cell r="L54" t="str">
            <v/>
          </cell>
          <cell r="N54" t="str">
            <v/>
          </cell>
        </row>
        <row r="55">
          <cell r="A55">
            <v>49</v>
          </cell>
          <cell r="L55" t="str">
            <v/>
          </cell>
          <cell r="N55" t="str">
            <v/>
          </cell>
        </row>
        <row r="56">
          <cell r="A56">
            <v>50</v>
          </cell>
          <cell r="L56" t="str">
            <v/>
          </cell>
          <cell r="N56" t="str">
            <v/>
          </cell>
        </row>
        <row r="57">
          <cell r="A57">
            <v>51</v>
          </cell>
          <cell r="L57" t="str">
            <v/>
          </cell>
          <cell r="N57" t="str">
            <v/>
          </cell>
        </row>
        <row r="58">
          <cell r="A58">
            <v>52</v>
          </cell>
          <cell r="L58" t="str">
            <v/>
          </cell>
          <cell r="N58" t="str">
            <v/>
          </cell>
        </row>
        <row r="59">
          <cell r="A59">
            <v>53</v>
          </cell>
          <cell r="L59" t="str">
            <v/>
          </cell>
          <cell r="N59" t="str">
            <v/>
          </cell>
        </row>
        <row r="60">
          <cell r="A60">
            <v>54</v>
          </cell>
          <cell r="L60" t="str">
            <v/>
          </cell>
          <cell r="N60" t="str">
            <v/>
          </cell>
        </row>
        <row r="61">
          <cell r="A61">
            <v>55</v>
          </cell>
          <cell r="L61" t="str">
            <v/>
          </cell>
          <cell r="N61" t="str">
            <v/>
          </cell>
        </row>
        <row r="62">
          <cell r="A62">
            <v>56</v>
          </cell>
          <cell r="L62" t="str">
            <v/>
          </cell>
          <cell r="N62" t="str">
            <v/>
          </cell>
        </row>
        <row r="63">
          <cell r="A63">
            <v>57</v>
          </cell>
          <cell r="L63" t="str">
            <v/>
          </cell>
          <cell r="N63" t="str">
            <v/>
          </cell>
        </row>
        <row r="64">
          <cell r="A64">
            <v>58</v>
          </cell>
          <cell r="L64" t="str">
            <v/>
          </cell>
          <cell r="N64" t="str">
            <v/>
          </cell>
        </row>
        <row r="65">
          <cell r="A65">
            <v>59</v>
          </cell>
          <cell r="L65" t="str">
            <v/>
          </cell>
          <cell r="N65" t="str">
            <v/>
          </cell>
        </row>
        <row r="66">
          <cell r="A66">
            <v>60</v>
          </cell>
          <cell r="L66" t="str">
            <v/>
          </cell>
          <cell r="N66" t="str">
            <v/>
          </cell>
        </row>
        <row r="67">
          <cell r="A67">
            <v>61</v>
          </cell>
          <cell r="L67" t="str">
            <v/>
          </cell>
          <cell r="N67" t="str">
            <v/>
          </cell>
        </row>
        <row r="68">
          <cell r="A68">
            <v>62</v>
          </cell>
          <cell r="L68" t="str">
            <v/>
          </cell>
          <cell r="N68" t="str">
            <v/>
          </cell>
        </row>
        <row r="69">
          <cell r="A69">
            <v>63</v>
          </cell>
          <cell r="L69" t="str">
            <v/>
          </cell>
          <cell r="N69" t="str">
            <v/>
          </cell>
        </row>
        <row r="70">
          <cell r="A70">
            <v>64</v>
          </cell>
          <cell r="L70" t="str">
            <v/>
          </cell>
          <cell r="N7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BreakPreview" zoomScale="60" zoomScalePageLayoutView="0" workbookViewId="0" topLeftCell="A1">
      <selection activeCell="N22" sqref="N22"/>
    </sheetView>
  </sheetViews>
  <sheetFormatPr defaultColWidth="9.140625" defaultRowHeight="12.75"/>
  <cols>
    <col min="1" max="1" width="7.7109375" style="70" customWidth="1"/>
    <col min="2" max="2" width="3.57421875" style="5" customWidth="1"/>
    <col min="3" max="3" width="32.421875" style="5" customWidth="1"/>
    <col min="4" max="4" width="25.28125" style="5" customWidth="1"/>
    <col min="5" max="5" width="9.140625" style="71" customWidth="1"/>
    <col min="6" max="6" width="15.7109375" style="5" customWidth="1"/>
    <col min="7" max="7" width="7.7109375" style="70" customWidth="1"/>
    <col min="8" max="8" width="3.57421875" style="5" customWidth="1"/>
    <col min="9" max="9" width="32.28125" style="5" customWidth="1"/>
    <col min="10" max="10" width="27.140625" style="5" customWidth="1"/>
    <col min="11" max="11" width="9.140625" style="71" customWidth="1"/>
    <col min="12" max="12" width="18.140625" style="5" customWidth="1"/>
    <col min="13" max="16384" width="9.140625" style="5" customWidth="1"/>
  </cols>
  <sheetData>
    <row r="1" spans="1:13" ht="32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ht="23.25">
      <c r="A2" s="6">
        <v>1</v>
      </c>
      <c r="B2" s="7"/>
      <c r="C2" s="8" t="s">
        <v>1</v>
      </c>
      <c r="D2" s="8"/>
      <c r="E2" s="9"/>
      <c r="F2" s="10">
        <f>SUM(F3:F7)</f>
        <v>21153</v>
      </c>
      <c r="G2" s="11">
        <v>2</v>
      </c>
      <c r="H2" s="7"/>
      <c r="I2" s="8" t="s">
        <v>2</v>
      </c>
      <c r="J2" s="8"/>
      <c r="K2" s="12"/>
      <c r="L2" s="10">
        <f>SUM(L3:L7)</f>
        <v>13139</v>
      </c>
      <c r="M2" s="13"/>
    </row>
    <row r="3" spans="1:13" ht="23.25">
      <c r="A3" s="14"/>
      <c r="B3" s="15">
        <v>1</v>
      </c>
      <c r="C3" s="15" t="s">
        <v>3</v>
      </c>
      <c r="D3" s="15" t="s">
        <v>4</v>
      </c>
      <c r="E3" s="16"/>
      <c r="F3" s="17">
        <v>1231</v>
      </c>
      <c r="G3" s="18"/>
      <c r="H3" s="15">
        <v>1</v>
      </c>
      <c r="I3" s="15" t="s">
        <v>5</v>
      </c>
      <c r="J3" s="15" t="s">
        <v>6</v>
      </c>
      <c r="K3" s="19"/>
      <c r="L3" s="17">
        <v>155</v>
      </c>
      <c r="M3" s="13"/>
    </row>
    <row r="4" spans="1:13" ht="23.25">
      <c r="A4" s="14"/>
      <c r="B4" s="15">
        <v>2</v>
      </c>
      <c r="C4" s="20" t="s">
        <v>7</v>
      </c>
      <c r="D4" s="20" t="s">
        <v>8</v>
      </c>
      <c r="E4" s="16"/>
      <c r="F4" s="17">
        <v>9660</v>
      </c>
      <c r="G4" s="18"/>
      <c r="H4" s="15">
        <v>2</v>
      </c>
      <c r="I4" s="20" t="s">
        <v>9</v>
      </c>
      <c r="J4" s="20" t="s">
        <v>10</v>
      </c>
      <c r="K4" s="16"/>
      <c r="L4" s="17">
        <v>7297</v>
      </c>
      <c r="M4" s="13"/>
    </row>
    <row r="5" spans="1:13" ht="23.25">
      <c r="A5" s="14"/>
      <c r="B5" s="15">
        <v>3</v>
      </c>
      <c r="C5" s="15" t="s">
        <v>11</v>
      </c>
      <c r="D5" s="15" t="s">
        <v>12</v>
      </c>
      <c r="E5" s="16"/>
      <c r="F5" s="17">
        <v>3407</v>
      </c>
      <c r="G5" s="18"/>
      <c r="H5" s="15">
        <v>3</v>
      </c>
      <c r="I5" s="15" t="s">
        <v>13</v>
      </c>
      <c r="J5" s="15" t="s">
        <v>14</v>
      </c>
      <c r="K5" s="16"/>
      <c r="L5" s="17">
        <v>4960</v>
      </c>
      <c r="M5" s="13"/>
    </row>
    <row r="6" spans="1:13" ht="23.25">
      <c r="A6" s="14"/>
      <c r="B6" s="15">
        <v>4</v>
      </c>
      <c r="C6" s="15" t="s">
        <v>15</v>
      </c>
      <c r="D6" s="15" t="s">
        <v>16</v>
      </c>
      <c r="E6" s="16" t="s">
        <v>17</v>
      </c>
      <c r="F6" s="17">
        <v>4499</v>
      </c>
      <c r="G6" s="18"/>
      <c r="H6" s="15">
        <v>4</v>
      </c>
      <c r="I6" s="15" t="s">
        <v>18</v>
      </c>
      <c r="J6" s="15" t="s">
        <v>4</v>
      </c>
      <c r="K6" s="16"/>
      <c r="L6" s="17">
        <v>707</v>
      </c>
      <c r="M6" s="13"/>
    </row>
    <row r="7" spans="1:13" ht="24" thickBot="1">
      <c r="A7" s="21"/>
      <c r="B7" s="22">
        <v>5</v>
      </c>
      <c r="C7" s="23" t="s">
        <v>19</v>
      </c>
      <c r="D7" s="23" t="s">
        <v>20</v>
      </c>
      <c r="E7" s="24"/>
      <c r="F7" s="25">
        <v>2356</v>
      </c>
      <c r="G7" s="26"/>
      <c r="H7" s="22">
        <v>5</v>
      </c>
      <c r="I7" s="22" t="s">
        <v>21</v>
      </c>
      <c r="J7" s="22" t="s">
        <v>22</v>
      </c>
      <c r="K7" s="27"/>
      <c r="L7" s="28">
        <v>20</v>
      </c>
      <c r="M7" s="13"/>
    </row>
    <row r="8" spans="1:13" ht="23.25">
      <c r="A8" s="11">
        <v>3</v>
      </c>
      <c r="B8" s="7"/>
      <c r="C8" s="29" t="s">
        <v>23</v>
      </c>
      <c r="D8" s="29"/>
      <c r="E8" s="30"/>
      <c r="F8" s="31">
        <f>SUM(F9:F13)</f>
        <v>12663</v>
      </c>
      <c r="G8" s="32">
        <v>4</v>
      </c>
      <c r="H8" s="7"/>
      <c r="I8" s="8" t="s">
        <v>24</v>
      </c>
      <c r="J8" s="8"/>
      <c r="K8" s="12"/>
      <c r="L8" s="10">
        <f>SUM(L9:L13)</f>
        <v>9524</v>
      </c>
      <c r="M8" s="13"/>
    </row>
    <row r="9" spans="1:13" ht="23.25">
      <c r="A9" s="18"/>
      <c r="B9" s="15">
        <v>1</v>
      </c>
      <c r="C9" s="33" t="s">
        <v>25</v>
      </c>
      <c r="D9" s="33" t="s">
        <v>26</v>
      </c>
      <c r="E9" s="34"/>
      <c r="F9" s="35">
        <v>2526</v>
      </c>
      <c r="G9" s="36"/>
      <c r="H9" s="15">
        <v>1</v>
      </c>
      <c r="I9" s="15" t="s">
        <v>27</v>
      </c>
      <c r="J9" s="15" t="s">
        <v>6</v>
      </c>
      <c r="K9" s="16"/>
      <c r="L9" s="17">
        <v>3312</v>
      </c>
      <c r="M9" s="13"/>
    </row>
    <row r="10" spans="1:13" ht="23.25">
      <c r="A10" s="18"/>
      <c r="B10" s="15">
        <v>2</v>
      </c>
      <c r="C10" s="33" t="s">
        <v>28</v>
      </c>
      <c r="D10" s="33" t="s">
        <v>6</v>
      </c>
      <c r="E10" s="34"/>
      <c r="F10" s="35">
        <v>855</v>
      </c>
      <c r="G10" s="36"/>
      <c r="H10" s="15">
        <v>2</v>
      </c>
      <c r="I10" s="15" t="s">
        <v>29</v>
      </c>
      <c r="J10" s="15" t="s">
        <v>30</v>
      </c>
      <c r="K10" s="16"/>
      <c r="L10" s="17">
        <v>692</v>
      </c>
      <c r="M10" s="13"/>
    </row>
    <row r="11" spans="1:13" ht="23.25">
      <c r="A11" s="18"/>
      <c r="B11" s="15">
        <v>3</v>
      </c>
      <c r="C11" s="33" t="s">
        <v>31</v>
      </c>
      <c r="D11" s="33" t="s">
        <v>32</v>
      </c>
      <c r="E11" s="34"/>
      <c r="F11" s="35">
        <v>3198</v>
      </c>
      <c r="G11" s="36"/>
      <c r="H11" s="15">
        <v>3</v>
      </c>
      <c r="I11" s="20" t="s">
        <v>33</v>
      </c>
      <c r="J11" s="20" t="s">
        <v>34</v>
      </c>
      <c r="K11" s="16"/>
      <c r="L11" s="17">
        <v>2851</v>
      </c>
      <c r="M11" s="13"/>
    </row>
    <row r="12" spans="1:13" ht="23.25">
      <c r="A12" s="18"/>
      <c r="B12" s="15">
        <v>4</v>
      </c>
      <c r="C12" s="33" t="s">
        <v>35</v>
      </c>
      <c r="D12" s="33" t="s">
        <v>6</v>
      </c>
      <c r="E12" s="34"/>
      <c r="F12" s="35">
        <v>3056</v>
      </c>
      <c r="G12" s="36"/>
      <c r="H12" s="15">
        <v>4</v>
      </c>
      <c r="I12" s="15" t="s">
        <v>36</v>
      </c>
      <c r="J12" s="15" t="s">
        <v>37</v>
      </c>
      <c r="K12" s="16"/>
      <c r="L12" s="17">
        <v>117</v>
      </c>
      <c r="M12" s="13"/>
    </row>
    <row r="13" spans="1:13" ht="24" thickBot="1">
      <c r="A13" s="26"/>
      <c r="B13" s="23">
        <v>5</v>
      </c>
      <c r="C13" s="37" t="s">
        <v>38</v>
      </c>
      <c r="D13" s="37" t="s">
        <v>39</v>
      </c>
      <c r="E13" s="24"/>
      <c r="F13" s="25">
        <v>3028</v>
      </c>
      <c r="G13" s="38"/>
      <c r="H13" s="22">
        <v>5</v>
      </c>
      <c r="I13" s="22" t="s">
        <v>40</v>
      </c>
      <c r="J13" s="22" t="s">
        <v>39</v>
      </c>
      <c r="K13" s="39"/>
      <c r="L13" s="28">
        <v>2552</v>
      </c>
      <c r="M13" s="13"/>
    </row>
    <row r="14" spans="1:13" ht="23.25">
      <c r="A14" s="11">
        <v>5</v>
      </c>
      <c r="B14" s="40"/>
      <c r="C14" s="41" t="s">
        <v>41</v>
      </c>
      <c r="D14" s="42"/>
      <c r="E14" s="43"/>
      <c r="F14" s="44">
        <f>SUM(F15:F19)</f>
        <v>9470</v>
      </c>
      <c r="G14" s="11">
        <v>6</v>
      </c>
      <c r="H14" s="7"/>
      <c r="I14" s="8" t="s">
        <v>42</v>
      </c>
      <c r="J14" s="8"/>
      <c r="K14" s="12"/>
      <c r="L14" s="10">
        <f>SUM(L15:L19)</f>
        <v>6154</v>
      </c>
      <c r="M14" s="13"/>
    </row>
    <row r="15" spans="1:13" ht="23.25">
      <c r="A15" s="18"/>
      <c r="B15" s="15">
        <v>1</v>
      </c>
      <c r="C15" s="33" t="s">
        <v>43</v>
      </c>
      <c r="D15" s="33" t="s">
        <v>44</v>
      </c>
      <c r="E15" s="34"/>
      <c r="F15" s="35">
        <v>1325</v>
      </c>
      <c r="G15" s="18"/>
      <c r="H15" s="15">
        <v>1</v>
      </c>
      <c r="I15" s="15" t="s">
        <v>45</v>
      </c>
      <c r="J15" s="15" t="s">
        <v>32</v>
      </c>
      <c r="K15" s="16"/>
      <c r="L15" s="17">
        <v>1068</v>
      </c>
      <c r="M15" s="13"/>
    </row>
    <row r="16" spans="1:13" ht="23.25">
      <c r="A16" s="18"/>
      <c r="B16" s="15">
        <v>2</v>
      </c>
      <c r="C16" s="45" t="s">
        <v>46</v>
      </c>
      <c r="D16" s="45" t="s">
        <v>37</v>
      </c>
      <c r="E16" s="34"/>
      <c r="F16" s="35">
        <v>3934</v>
      </c>
      <c r="G16" s="18"/>
      <c r="H16" s="15">
        <v>2</v>
      </c>
      <c r="I16" s="15" t="s">
        <v>47</v>
      </c>
      <c r="J16" s="15" t="s">
        <v>22</v>
      </c>
      <c r="K16" s="16"/>
      <c r="L16" s="17">
        <v>1142</v>
      </c>
      <c r="M16" s="13"/>
    </row>
    <row r="17" spans="1:13" ht="23.25">
      <c r="A17" s="18"/>
      <c r="B17" s="15">
        <v>3</v>
      </c>
      <c r="C17" s="33" t="s">
        <v>48</v>
      </c>
      <c r="D17" s="33" t="s">
        <v>6</v>
      </c>
      <c r="E17" s="34"/>
      <c r="F17" s="35">
        <v>3430</v>
      </c>
      <c r="G17" s="18"/>
      <c r="H17" s="15">
        <v>3</v>
      </c>
      <c r="I17" s="15" t="s">
        <v>49</v>
      </c>
      <c r="J17" s="15" t="s">
        <v>4</v>
      </c>
      <c r="K17" s="16"/>
      <c r="L17" s="17">
        <v>891</v>
      </c>
      <c r="M17" s="13"/>
    </row>
    <row r="18" spans="1:13" ht="23.25">
      <c r="A18" s="18"/>
      <c r="B18" s="15">
        <v>4</v>
      </c>
      <c r="C18" s="33" t="s">
        <v>50</v>
      </c>
      <c r="D18" s="33" t="s">
        <v>16</v>
      </c>
      <c r="E18" s="34"/>
      <c r="F18" s="35">
        <v>270</v>
      </c>
      <c r="G18" s="18"/>
      <c r="H18" s="15">
        <v>4</v>
      </c>
      <c r="I18" s="20" t="s">
        <v>51</v>
      </c>
      <c r="J18" s="20" t="s">
        <v>4</v>
      </c>
      <c r="K18" s="16" t="s">
        <v>17</v>
      </c>
      <c r="L18" s="17">
        <v>2968</v>
      </c>
      <c r="M18" s="13"/>
    </row>
    <row r="19" spans="1:13" ht="24" thickBot="1">
      <c r="A19" s="26"/>
      <c r="B19" s="22">
        <v>5</v>
      </c>
      <c r="C19" s="46" t="s">
        <v>52</v>
      </c>
      <c r="D19" s="46" t="s">
        <v>53</v>
      </c>
      <c r="E19" s="47"/>
      <c r="F19" s="48">
        <v>511</v>
      </c>
      <c r="G19" s="26"/>
      <c r="H19" s="22">
        <v>5</v>
      </c>
      <c r="I19" s="23" t="s">
        <v>54</v>
      </c>
      <c r="J19" s="23" t="s">
        <v>55</v>
      </c>
      <c r="K19" s="24" t="s">
        <v>17</v>
      </c>
      <c r="L19" s="25">
        <v>85</v>
      </c>
      <c r="M19" s="13"/>
    </row>
    <row r="20" spans="1:13" ht="23.25">
      <c r="A20" s="11">
        <v>7</v>
      </c>
      <c r="B20" s="7"/>
      <c r="C20" s="8" t="s">
        <v>56</v>
      </c>
      <c r="D20" s="8"/>
      <c r="E20" s="9"/>
      <c r="F20" s="10">
        <f>SUM(F21:F25)</f>
        <v>5930</v>
      </c>
      <c r="G20" s="32">
        <v>8</v>
      </c>
      <c r="H20" s="7"/>
      <c r="I20" s="8" t="s">
        <v>57</v>
      </c>
      <c r="J20" s="8"/>
      <c r="K20" s="12"/>
      <c r="L20" s="10">
        <f>SUM(L21:L25)</f>
        <v>5901</v>
      </c>
      <c r="M20" s="13"/>
    </row>
    <row r="21" spans="1:13" ht="23.25">
      <c r="A21" s="18"/>
      <c r="B21" s="15">
        <v>1</v>
      </c>
      <c r="C21" s="20" t="s">
        <v>58</v>
      </c>
      <c r="D21" s="20" t="s">
        <v>59</v>
      </c>
      <c r="E21" s="16"/>
      <c r="F21" s="17">
        <v>3631</v>
      </c>
      <c r="G21" s="36"/>
      <c r="H21" s="15">
        <v>1</v>
      </c>
      <c r="I21" s="15" t="s">
        <v>60</v>
      </c>
      <c r="J21" s="15" t="s">
        <v>61</v>
      </c>
      <c r="K21" s="16"/>
      <c r="L21" s="17">
        <v>209</v>
      </c>
      <c r="M21" s="13"/>
    </row>
    <row r="22" spans="1:13" ht="23.25">
      <c r="A22" s="18"/>
      <c r="B22" s="15">
        <v>2</v>
      </c>
      <c r="C22" s="15" t="s">
        <v>62</v>
      </c>
      <c r="D22" s="15" t="s">
        <v>37</v>
      </c>
      <c r="E22" s="16"/>
      <c r="F22" s="17">
        <v>1590</v>
      </c>
      <c r="G22" s="36"/>
      <c r="H22" s="15">
        <v>2</v>
      </c>
      <c r="I22" s="20" t="s">
        <v>63</v>
      </c>
      <c r="J22" s="20" t="s">
        <v>32</v>
      </c>
      <c r="K22" s="16" t="s">
        <v>17</v>
      </c>
      <c r="L22" s="17">
        <v>2856</v>
      </c>
      <c r="M22" s="13"/>
    </row>
    <row r="23" spans="1:13" ht="23.25">
      <c r="A23" s="18"/>
      <c r="B23" s="15">
        <v>3</v>
      </c>
      <c r="C23" s="15" t="s">
        <v>64</v>
      </c>
      <c r="D23" s="15" t="s">
        <v>37</v>
      </c>
      <c r="E23" s="16"/>
      <c r="F23" s="17">
        <v>14</v>
      </c>
      <c r="G23" s="36"/>
      <c r="H23" s="15">
        <v>3</v>
      </c>
      <c r="I23" s="15" t="s">
        <v>65</v>
      </c>
      <c r="J23" s="15" t="s">
        <v>8</v>
      </c>
      <c r="K23" s="16"/>
      <c r="L23" s="17">
        <v>1482</v>
      </c>
      <c r="M23" s="13"/>
    </row>
    <row r="24" spans="1:13" ht="23.25">
      <c r="A24" s="18"/>
      <c r="B24" s="15">
        <v>4</v>
      </c>
      <c r="C24" s="15" t="s">
        <v>66</v>
      </c>
      <c r="D24" s="15" t="s">
        <v>67</v>
      </c>
      <c r="E24" s="16"/>
      <c r="F24" s="17">
        <v>0</v>
      </c>
      <c r="G24" s="36"/>
      <c r="H24" s="15">
        <v>4</v>
      </c>
      <c r="I24" s="15" t="s">
        <v>68</v>
      </c>
      <c r="J24" s="15" t="s">
        <v>69</v>
      </c>
      <c r="K24" s="16" t="s">
        <v>17</v>
      </c>
      <c r="L24" s="17">
        <v>875</v>
      </c>
      <c r="M24" s="13"/>
    </row>
    <row r="25" spans="1:13" ht="24" thickBot="1">
      <c r="A25" s="26"/>
      <c r="B25" s="22">
        <v>5</v>
      </c>
      <c r="C25" s="23" t="s">
        <v>70</v>
      </c>
      <c r="D25" s="23" t="s">
        <v>71</v>
      </c>
      <c r="E25" s="24"/>
      <c r="F25" s="25">
        <v>695</v>
      </c>
      <c r="G25" s="38"/>
      <c r="H25" s="22">
        <v>5</v>
      </c>
      <c r="I25" s="22" t="s">
        <v>72</v>
      </c>
      <c r="J25" s="22" t="s">
        <v>73</v>
      </c>
      <c r="K25" s="27"/>
      <c r="L25" s="28">
        <v>479</v>
      </c>
      <c r="M25" s="13"/>
    </row>
    <row r="26" spans="1:13" ht="23.25">
      <c r="A26" s="11">
        <v>9</v>
      </c>
      <c r="B26" s="49"/>
      <c r="C26" s="29" t="s">
        <v>74</v>
      </c>
      <c r="D26" s="29"/>
      <c r="E26" s="30"/>
      <c r="F26" s="50">
        <f>SUM(F27:F31)</f>
        <v>5373</v>
      </c>
      <c r="G26" s="11">
        <v>10</v>
      </c>
      <c r="H26" s="49"/>
      <c r="I26" s="51" t="s">
        <v>75</v>
      </c>
      <c r="J26" s="52"/>
      <c r="K26" s="30"/>
      <c r="L26" s="31">
        <f>SUM(L27:L31)</f>
        <v>4939</v>
      </c>
      <c r="M26" s="13"/>
    </row>
    <row r="27" spans="1:13" ht="23.25">
      <c r="A27" s="18"/>
      <c r="B27" s="33">
        <v>1</v>
      </c>
      <c r="C27" s="53" t="s">
        <v>76</v>
      </c>
      <c r="D27" s="53" t="s">
        <v>77</v>
      </c>
      <c r="E27" s="54"/>
      <c r="F27" s="55">
        <v>2100</v>
      </c>
      <c r="G27" s="18"/>
      <c r="H27" s="33">
        <v>1</v>
      </c>
      <c r="I27" s="53" t="s">
        <v>78</v>
      </c>
      <c r="J27" s="53" t="s">
        <v>37</v>
      </c>
      <c r="K27" s="54"/>
      <c r="L27" s="55">
        <v>572</v>
      </c>
      <c r="M27" s="13"/>
    </row>
    <row r="28" spans="1:13" ht="23.25">
      <c r="A28" s="18"/>
      <c r="B28" s="33">
        <v>2</v>
      </c>
      <c r="C28" s="56" t="s">
        <v>79</v>
      </c>
      <c r="D28" s="56" t="s">
        <v>6</v>
      </c>
      <c r="E28" s="54" t="s">
        <v>17</v>
      </c>
      <c r="F28" s="55">
        <v>398</v>
      </c>
      <c r="G28" s="18"/>
      <c r="H28" s="33">
        <v>2</v>
      </c>
      <c r="I28" s="53" t="s">
        <v>80</v>
      </c>
      <c r="J28" s="53" t="s">
        <v>6</v>
      </c>
      <c r="K28" s="54"/>
      <c r="L28" s="55">
        <v>1043</v>
      </c>
      <c r="M28" s="13"/>
    </row>
    <row r="29" spans="1:13" ht="23.25">
      <c r="A29" s="18"/>
      <c r="B29" s="33">
        <v>3</v>
      </c>
      <c r="C29" s="53" t="s">
        <v>81</v>
      </c>
      <c r="D29" s="53" t="s">
        <v>37</v>
      </c>
      <c r="E29" s="54"/>
      <c r="F29" s="55">
        <v>2343</v>
      </c>
      <c r="G29" s="18"/>
      <c r="H29" s="33">
        <v>3</v>
      </c>
      <c r="I29" s="53" t="s">
        <v>82</v>
      </c>
      <c r="J29" s="53" t="s">
        <v>16</v>
      </c>
      <c r="K29" s="54"/>
      <c r="L29" s="55">
        <v>2372</v>
      </c>
      <c r="M29" s="13"/>
    </row>
    <row r="30" spans="1:13" ht="23.25">
      <c r="A30" s="18"/>
      <c r="B30" s="33">
        <v>4</v>
      </c>
      <c r="C30" s="53" t="s">
        <v>83</v>
      </c>
      <c r="D30" s="53" t="s">
        <v>44</v>
      </c>
      <c r="E30" s="54"/>
      <c r="F30" s="55">
        <v>209</v>
      </c>
      <c r="G30" s="18"/>
      <c r="H30" s="33">
        <v>4</v>
      </c>
      <c r="I30" s="56" t="s">
        <v>84</v>
      </c>
      <c r="J30" s="56" t="s">
        <v>8</v>
      </c>
      <c r="K30" s="54"/>
      <c r="L30" s="55">
        <v>532</v>
      </c>
      <c r="M30" s="13"/>
    </row>
    <row r="31" spans="1:12" ht="24" thickBot="1">
      <c r="A31" s="26"/>
      <c r="B31" s="46">
        <v>5</v>
      </c>
      <c r="C31" s="22" t="s">
        <v>85</v>
      </c>
      <c r="D31" s="22" t="s">
        <v>32</v>
      </c>
      <c r="E31" s="27"/>
      <c r="F31" s="28">
        <v>323</v>
      </c>
      <c r="G31" s="26"/>
      <c r="H31" s="46">
        <v>5</v>
      </c>
      <c r="I31" s="46" t="s">
        <v>86</v>
      </c>
      <c r="J31" s="46" t="s">
        <v>87</v>
      </c>
      <c r="K31" s="24"/>
      <c r="L31" s="57">
        <v>420</v>
      </c>
    </row>
    <row r="32" spans="1:12" ht="23.25">
      <c r="A32" s="32">
        <v>11</v>
      </c>
      <c r="B32" s="7"/>
      <c r="C32" s="58" t="s">
        <v>88</v>
      </c>
      <c r="D32" s="58"/>
      <c r="E32" s="59"/>
      <c r="F32" s="50">
        <f>SUM(F33:F37)</f>
        <v>4264</v>
      </c>
      <c r="G32" s="11">
        <v>12</v>
      </c>
      <c r="H32" s="60"/>
      <c r="I32" s="51" t="s">
        <v>89</v>
      </c>
      <c r="J32" s="52"/>
      <c r="K32" s="60"/>
      <c r="L32" s="31">
        <f>SUM(L33:L37)</f>
        <v>4152</v>
      </c>
    </row>
    <row r="33" spans="1:12" ht="23.25">
      <c r="A33" s="36"/>
      <c r="B33" s="15">
        <v>1</v>
      </c>
      <c r="C33" s="33" t="s">
        <v>90</v>
      </c>
      <c r="D33" s="33" t="s">
        <v>69</v>
      </c>
      <c r="E33" s="34"/>
      <c r="F33" s="35">
        <v>1347</v>
      </c>
      <c r="G33" s="18"/>
      <c r="H33" s="53">
        <v>1</v>
      </c>
      <c r="I33" s="53" t="s">
        <v>91</v>
      </c>
      <c r="J33" s="53" t="s">
        <v>92</v>
      </c>
      <c r="K33" s="53"/>
      <c r="L33" s="55">
        <v>0</v>
      </c>
    </row>
    <row r="34" spans="1:12" ht="23.25">
      <c r="A34" s="36"/>
      <c r="B34" s="15">
        <v>2</v>
      </c>
      <c r="C34" s="33" t="s">
        <v>93</v>
      </c>
      <c r="D34" s="33" t="s">
        <v>71</v>
      </c>
      <c r="E34" s="34"/>
      <c r="F34" s="35">
        <v>0</v>
      </c>
      <c r="G34" s="18"/>
      <c r="H34" s="53">
        <v>2</v>
      </c>
      <c r="I34" s="53" t="s">
        <v>94</v>
      </c>
      <c r="J34" s="53" t="s">
        <v>37</v>
      </c>
      <c r="K34" s="53"/>
      <c r="L34" s="55">
        <v>1469</v>
      </c>
    </row>
    <row r="35" spans="1:12" ht="23.25">
      <c r="A35" s="36"/>
      <c r="B35" s="15">
        <v>3</v>
      </c>
      <c r="C35" s="33" t="s">
        <v>95</v>
      </c>
      <c r="D35" s="33" t="s">
        <v>32</v>
      </c>
      <c r="E35" s="34"/>
      <c r="F35" s="35">
        <v>1804</v>
      </c>
      <c r="G35" s="18"/>
      <c r="H35" s="53">
        <v>3</v>
      </c>
      <c r="I35" s="53" t="s">
        <v>96</v>
      </c>
      <c r="J35" s="53" t="s">
        <v>4</v>
      </c>
      <c r="K35" s="53"/>
      <c r="L35" s="55">
        <v>1715</v>
      </c>
    </row>
    <row r="36" spans="1:12" ht="23.25">
      <c r="A36" s="36"/>
      <c r="B36" s="15">
        <v>4</v>
      </c>
      <c r="C36" s="33" t="s">
        <v>97</v>
      </c>
      <c r="D36" s="33" t="s">
        <v>12</v>
      </c>
      <c r="E36" s="34"/>
      <c r="F36" s="35">
        <v>59</v>
      </c>
      <c r="G36" s="18"/>
      <c r="H36" s="53">
        <v>4</v>
      </c>
      <c r="I36" s="53" t="s">
        <v>98</v>
      </c>
      <c r="J36" s="53" t="s">
        <v>99</v>
      </c>
      <c r="K36" s="53"/>
      <c r="L36" s="55">
        <v>1</v>
      </c>
    </row>
    <row r="37" spans="1:12" ht="24" thickBot="1">
      <c r="A37" s="38"/>
      <c r="B37" s="22">
        <v>5</v>
      </c>
      <c r="C37" s="61" t="s">
        <v>100</v>
      </c>
      <c r="D37" s="61" t="s">
        <v>16</v>
      </c>
      <c r="E37" s="27"/>
      <c r="F37" s="28">
        <v>1054</v>
      </c>
      <c r="G37" s="26"/>
      <c r="H37" s="23">
        <v>5</v>
      </c>
      <c r="I37" s="37" t="s">
        <v>101</v>
      </c>
      <c r="J37" s="37" t="s">
        <v>37</v>
      </c>
      <c r="K37" s="62"/>
      <c r="L37" s="25">
        <v>967</v>
      </c>
    </row>
    <row r="38" spans="1:12" ht="23.25">
      <c r="A38" s="11">
        <v>13</v>
      </c>
      <c r="B38" s="7"/>
      <c r="C38" s="51" t="s">
        <v>102</v>
      </c>
      <c r="D38" s="52"/>
      <c r="E38" s="63"/>
      <c r="F38" s="31">
        <f>SUM(F39:F43)</f>
        <v>4126</v>
      </c>
      <c r="G38" s="64"/>
      <c r="H38" s="49"/>
      <c r="I38" s="8" t="s">
        <v>103</v>
      </c>
      <c r="J38" s="8"/>
      <c r="K38" s="12"/>
      <c r="L38" s="10">
        <f>SUM(L39:L43)</f>
        <v>3582</v>
      </c>
    </row>
    <row r="39" spans="1:12" ht="23.25">
      <c r="A39" s="18"/>
      <c r="B39" s="15">
        <v>1</v>
      </c>
      <c r="C39" s="53" t="s">
        <v>104</v>
      </c>
      <c r="D39" s="53" t="s">
        <v>53</v>
      </c>
      <c r="E39" s="54"/>
      <c r="F39" s="55">
        <v>641</v>
      </c>
      <c r="G39" s="65"/>
      <c r="H39" s="33">
        <v>1</v>
      </c>
      <c r="I39" s="15" t="s">
        <v>105</v>
      </c>
      <c r="J39" s="15" t="s">
        <v>4</v>
      </c>
      <c r="K39" s="16"/>
      <c r="L39" s="17">
        <v>496</v>
      </c>
    </row>
    <row r="40" spans="1:12" ht="23.25">
      <c r="A40" s="18"/>
      <c r="B40" s="15">
        <v>2</v>
      </c>
      <c r="C40" s="53" t="s">
        <v>106</v>
      </c>
      <c r="D40" s="53" t="s">
        <v>37</v>
      </c>
      <c r="E40" s="54"/>
      <c r="F40" s="55">
        <v>1256</v>
      </c>
      <c r="G40" s="65">
        <v>14</v>
      </c>
      <c r="H40" s="33">
        <v>2</v>
      </c>
      <c r="I40" s="15" t="s">
        <v>93</v>
      </c>
      <c r="J40" s="15" t="s">
        <v>107</v>
      </c>
      <c r="K40" s="16"/>
      <c r="L40" s="17">
        <v>1095</v>
      </c>
    </row>
    <row r="41" spans="1:12" ht="23.25">
      <c r="A41" s="18"/>
      <c r="B41" s="15">
        <v>3</v>
      </c>
      <c r="C41" s="56" t="s">
        <v>108</v>
      </c>
      <c r="D41" s="56" t="s">
        <v>34</v>
      </c>
      <c r="E41" s="54"/>
      <c r="F41" s="55">
        <v>555</v>
      </c>
      <c r="G41" s="66"/>
      <c r="H41" s="33">
        <v>3</v>
      </c>
      <c r="I41" s="15" t="s">
        <v>109</v>
      </c>
      <c r="J41" s="15" t="s">
        <v>77</v>
      </c>
      <c r="K41" s="16"/>
      <c r="L41" s="17">
        <v>699</v>
      </c>
    </row>
    <row r="42" spans="1:12" ht="23.25">
      <c r="A42" s="18"/>
      <c r="B42" s="15">
        <v>4</v>
      </c>
      <c r="C42" s="53" t="s">
        <v>110</v>
      </c>
      <c r="D42" s="53" t="s">
        <v>4</v>
      </c>
      <c r="E42" s="67"/>
      <c r="F42" s="55">
        <v>1178</v>
      </c>
      <c r="G42" s="66"/>
      <c r="H42" s="33">
        <v>4</v>
      </c>
      <c r="I42" s="20" t="s">
        <v>111</v>
      </c>
      <c r="J42" s="20" t="s">
        <v>8</v>
      </c>
      <c r="K42" s="16"/>
      <c r="L42" s="17">
        <v>676</v>
      </c>
    </row>
    <row r="43" spans="1:12" ht="24" thickBot="1">
      <c r="A43" s="26"/>
      <c r="B43" s="22">
        <v>5</v>
      </c>
      <c r="C43" s="22" t="s">
        <v>112</v>
      </c>
      <c r="D43" s="22" t="s">
        <v>113</v>
      </c>
      <c r="E43" s="27"/>
      <c r="F43" s="28">
        <v>496</v>
      </c>
      <c r="G43" s="68"/>
      <c r="H43" s="46">
        <v>5</v>
      </c>
      <c r="I43" s="46" t="s">
        <v>114</v>
      </c>
      <c r="J43" s="46" t="s">
        <v>4</v>
      </c>
      <c r="K43" s="47"/>
      <c r="L43" s="48">
        <v>616</v>
      </c>
    </row>
    <row r="44" spans="1:12" ht="23.25">
      <c r="A44" s="11">
        <v>15</v>
      </c>
      <c r="B44" s="7"/>
      <c r="C44" s="8" t="s">
        <v>115</v>
      </c>
      <c r="D44" s="8"/>
      <c r="E44" s="12"/>
      <c r="F44" s="10">
        <f>SUM(F45:F49)</f>
        <v>3084</v>
      </c>
      <c r="G44" s="11">
        <v>16</v>
      </c>
      <c r="H44" s="7"/>
      <c r="I44" s="8" t="s">
        <v>116</v>
      </c>
      <c r="J44" s="8"/>
      <c r="K44" s="59"/>
      <c r="L44" s="50">
        <f>SUM(L45:L49)</f>
        <v>2903</v>
      </c>
    </row>
    <row r="45" spans="1:12" ht="23.25">
      <c r="A45" s="18"/>
      <c r="B45" s="15">
        <v>1</v>
      </c>
      <c r="C45" s="15" t="s">
        <v>117</v>
      </c>
      <c r="D45" s="15" t="s">
        <v>37</v>
      </c>
      <c r="E45" s="16"/>
      <c r="F45" s="17">
        <v>2145</v>
      </c>
      <c r="G45" s="18"/>
      <c r="H45" s="15">
        <v>1</v>
      </c>
      <c r="I45" s="20" t="s">
        <v>118</v>
      </c>
      <c r="J45" s="20" t="s">
        <v>16</v>
      </c>
      <c r="K45" s="34"/>
      <c r="L45" s="35">
        <v>1509</v>
      </c>
    </row>
    <row r="46" spans="1:12" ht="23.25">
      <c r="A46" s="18"/>
      <c r="B46" s="15">
        <v>2</v>
      </c>
      <c r="C46" s="15" t="s">
        <v>119</v>
      </c>
      <c r="D46" s="15" t="s">
        <v>120</v>
      </c>
      <c r="E46" s="16"/>
      <c r="F46" s="17">
        <v>44</v>
      </c>
      <c r="G46" s="18"/>
      <c r="H46" s="15">
        <v>2</v>
      </c>
      <c r="I46" s="15" t="s">
        <v>121</v>
      </c>
      <c r="J46" s="15" t="s">
        <v>32</v>
      </c>
      <c r="K46" s="34"/>
      <c r="L46" s="35">
        <v>442</v>
      </c>
    </row>
    <row r="47" spans="1:12" ht="23.25">
      <c r="A47" s="18"/>
      <c r="B47" s="15">
        <v>3</v>
      </c>
      <c r="C47" s="15" t="s">
        <v>122</v>
      </c>
      <c r="D47" s="15" t="s">
        <v>30</v>
      </c>
      <c r="E47" s="16"/>
      <c r="F47" s="17">
        <v>730</v>
      </c>
      <c r="G47" s="18"/>
      <c r="H47" s="15">
        <v>3</v>
      </c>
      <c r="I47" s="15" t="s">
        <v>123</v>
      </c>
      <c r="J47" s="15" t="s">
        <v>61</v>
      </c>
      <c r="K47" s="34"/>
      <c r="L47" s="35">
        <v>534</v>
      </c>
    </row>
    <row r="48" spans="1:12" ht="23.25">
      <c r="A48" s="18"/>
      <c r="B48" s="15">
        <v>4</v>
      </c>
      <c r="C48" s="20" t="s">
        <v>124</v>
      </c>
      <c r="D48" s="20" t="s">
        <v>30</v>
      </c>
      <c r="E48" s="16"/>
      <c r="F48" s="17">
        <v>65</v>
      </c>
      <c r="G48" s="18"/>
      <c r="H48" s="15">
        <v>4</v>
      </c>
      <c r="I48" s="15" t="s">
        <v>125</v>
      </c>
      <c r="J48" s="15" t="s">
        <v>126</v>
      </c>
      <c r="K48" s="34"/>
      <c r="L48" s="35">
        <v>418</v>
      </c>
    </row>
    <row r="49" spans="1:12" ht="24" thickBot="1">
      <c r="A49" s="26"/>
      <c r="B49" s="22">
        <v>5</v>
      </c>
      <c r="C49" s="46" t="s">
        <v>127</v>
      </c>
      <c r="D49" s="46" t="s">
        <v>32</v>
      </c>
      <c r="E49" s="47"/>
      <c r="F49" s="48">
        <v>100</v>
      </c>
      <c r="G49" s="26"/>
      <c r="H49" s="22">
        <v>5</v>
      </c>
      <c r="I49" s="22" t="s">
        <v>128</v>
      </c>
      <c r="J49" s="22" t="s">
        <v>20</v>
      </c>
      <c r="K49" s="27"/>
      <c r="L49" s="28">
        <v>0</v>
      </c>
    </row>
    <row r="50" spans="1:12" ht="23.25">
      <c r="A50" s="11">
        <v>17</v>
      </c>
      <c r="B50" s="7"/>
      <c r="C50" s="41" t="s">
        <v>129</v>
      </c>
      <c r="D50" s="42"/>
      <c r="E50" s="69"/>
      <c r="F50" s="50">
        <f>SUM(F51:F55)</f>
        <v>2611</v>
      </c>
      <c r="G50" s="11">
        <v>18</v>
      </c>
      <c r="H50" s="7"/>
      <c r="I50" s="58" t="s">
        <v>130</v>
      </c>
      <c r="J50" s="58"/>
      <c r="K50" s="59"/>
      <c r="L50" s="50">
        <f>SUM(L51:L55)</f>
        <v>2474</v>
      </c>
    </row>
    <row r="51" spans="1:12" ht="23.25">
      <c r="A51" s="18"/>
      <c r="B51" s="15">
        <v>1</v>
      </c>
      <c r="C51" s="33" t="s">
        <v>131</v>
      </c>
      <c r="D51" s="33" t="s">
        <v>59</v>
      </c>
      <c r="E51" s="34"/>
      <c r="F51" s="35">
        <v>1631</v>
      </c>
      <c r="G51" s="18"/>
      <c r="H51" s="15">
        <v>1</v>
      </c>
      <c r="I51" s="33" t="s">
        <v>132</v>
      </c>
      <c r="J51" s="33" t="s">
        <v>20</v>
      </c>
      <c r="K51" s="34"/>
      <c r="L51" s="35">
        <v>1368</v>
      </c>
    </row>
    <row r="52" spans="1:12" ht="23.25">
      <c r="A52" s="18"/>
      <c r="B52" s="15">
        <v>2</v>
      </c>
      <c r="C52" s="33" t="s">
        <v>133</v>
      </c>
      <c r="D52" s="33" t="s">
        <v>107</v>
      </c>
      <c r="E52" s="34"/>
      <c r="F52" s="35">
        <v>434</v>
      </c>
      <c r="G52" s="18"/>
      <c r="H52" s="15">
        <v>2</v>
      </c>
      <c r="I52" s="33" t="s">
        <v>134</v>
      </c>
      <c r="J52" s="33" t="s">
        <v>135</v>
      </c>
      <c r="K52" s="34"/>
      <c r="L52" s="35">
        <v>492</v>
      </c>
    </row>
    <row r="53" spans="1:12" ht="23.25">
      <c r="A53" s="18"/>
      <c r="B53" s="15">
        <v>3</v>
      </c>
      <c r="C53" s="33" t="s">
        <v>136</v>
      </c>
      <c r="D53" s="33" t="s">
        <v>137</v>
      </c>
      <c r="E53" s="34"/>
      <c r="F53" s="35">
        <v>38</v>
      </c>
      <c r="G53" s="18"/>
      <c r="H53" s="15">
        <v>3</v>
      </c>
      <c r="I53" s="33" t="s">
        <v>138</v>
      </c>
      <c r="J53" s="33" t="s">
        <v>39</v>
      </c>
      <c r="K53" s="34"/>
      <c r="L53" s="35">
        <v>0</v>
      </c>
    </row>
    <row r="54" spans="1:12" ht="23.25">
      <c r="A54" s="18"/>
      <c r="B54" s="15">
        <v>4</v>
      </c>
      <c r="C54" s="45" t="s">
        <v>139</v>
      </c>
      <c r="D54" s="45" t="s">
        <v>69</v>
      </c>
      <c r="E54" s="34"/>
      <c r="F54" s="35">
        <v>420</v>
      </c>
      <c r="G54" s="18"/>
      <c r="H54" s="15">
        <v>4</v>
      </c>
      <c r="I54" s="33" t="s">
        <v>140</v>
      </c>
      <c r="J54" s="33" t="s">
        <v>37</v>
      </c>
      <c r="K54" s="34"/>
      <c r="L54" s="35">
        <v>113</v>
      </c>
    </row>
    <row r="55" spans="1:12" ht="24" thickBot="1">
      <c r="A55" s="26"/>
      <c r="B55" s="23">
        <v>5</v>
      </c>
      <c r="C55" s="23" t="s">
        <v>141</v>
      </c>
      <c r="D55" s="23" t="s">
        <v>6</v>
      </c>
      <c r="E55" s="24"/>
      <c r="F55" s="25">
        <v>88</v>
      </c>
      <c r="G55" s="26"/>
      <c r="H55" s="22">
        <v>5</v>
      </c>
      <c r="I55" s="37" t="s">
        <v>142</v>
      </c>
      <c r="J55" s="37" t="s">
        <v>16</v>
      </c>
      <c r="K55" s="24"/>
      <c r="L55" s="25">
        <v>501</v>
      </c>
    </row>
    <row r="56" spans="1:12" ht="23.25">
      <c r="A56" s="11">
        <v>19</v>
      </c>
      <c r="B56" s="49"/>
      <c r="C56" s="8" t="s">
        <v>143</v>
      </c>
      <c r="D56" s="8"/>
      <c r="E56" s="12"/>
      <c r="F56" s="10">
        <f>SUM(F57:F61)</f>
        <v>2414</v>
      </c>
      <c r="G56" s="11">
        <v>20</v>
      </c>
      <c r="H56" s="49"/>
      <c r="I56" s="58" t="s">
        <v>144</v>
      </c>
      <c r="J56" s="58"/>
      <c r="K56" s="59"/>
      <c r="L56" s="50">
        <f>SUM(L57:L61)</f>
        <v>2177</v>
      </c>
    </row>
    <row r="57" spans="1:12" ht="23.25">
      <c r="A57" s="18"/>
      <c r="B57" s="33">
        <v>1</v>
      </c>
      <c r="C57" s="15" t="s">
        <v>145</v>
      </c>
      <c r="D57" s="15" t="s">
        <v>32</v>
      </c>
      <c r="E57" s="16"/>
      <c r="F57" s="17">
        <v>935</v>
      </c>
      <c r="G57" s="18"/>
      <c r="H57" s="33">
        <v>1</v>
      </c>
      <c r="I57" s="33" t="s">
        <v>146</v>
      </c>
      <c r="J57" s="33" t="s">
        <v>39</v>
      </c>
      <c r="K57" s="34"/>
      <c r="L57" s="35">
        <v>311</v>
      </c>
    </row>
    <row r="58" spans="1:12" ht="23.25">
      <c r="A58" s="18"/>
      <c r="B58" s="33">
        <v>2</v>
      </c>
      <c r="C58" s="15" t="s">
        <v>147</v>
      </c>
      <c r="D58" s="15" t="s">
        <v>37</v>
      </c>
      <c r="E58" s="16"/>
      <c r="F58" s="17">
        <v>63</v>
      </c>
      <c r="G58" s="18"/>
      <c r="H58" s="33">
        <v>2</v>
      </c>
      <c r="I58" s="33" t="s">
        <v>148</v>
      </c>
      <c r="J58" s="33" t="s">
        <v>87</v>
      </c>
      <c r="K58" s="34"/>
      <c r="L58" s="35">
        <v>50</v>
      </c>
    </row>
    <row r="59" spans="1:12" ht="23.25">
      <c r="A59" s="18"/>
      <c r="B59" s="33">
        <v>3</v>
      </c>
      <c r="C59" s="15" t="s">
        <v>149</v>
      </c>
      <c r="D59" s="15" t="s">
        <v>30</v>
      </c>
      <c r="E59" s="16"/>
      <c r="F59" s="17">
        <v>666</v>
      </c>
      <c r="G59" s="18"/>
      <c r="H59" s="33">
        <v>3</v>
      </c>
      <c r="I59" s="45" t="s">
        <v>150</v>
      </c>
      <c r="J59" s="45" t="s">
        <v>8</v>
      </c>
      <c r="K59" s="34"/>
      <c r="L59" s="35">
        <v>1581</v>
      </c>
    </row>
    <row r="60" spans="1:12" ht="23.25">
      <c r="A60" s="18"/>
      <c r="B60" s="33">
        <v>4</v>
      </c>
      <c r="C60" s="15" t="s">
        <v>151</v>
      </c>
      <c r="D60" s="15" t="s">
        <v>37</v>
      </c>
      <c r="E60" s="19"/>
      <c r="F60" s="17">
        <v>0</v>
      </c>
      <c r="G60" s="18"/>
      <c r="H60" s="33">
        <v>4</v>
      </c>
      <c r="I60" s="33" t="s">
        <v>152</v>
      </c>
      <c r="J60" s="33" t="s">
        <v>6</v>
      </c>
      <c r="K60" s="34"/>
      <c r="L60" s="35">
        <v>235</v>
      </c>
    </row>
    <row r="61" spans="1:12" ht="24" thickBot="1">
      <c r="A61" s="26"/>
      <c r="B61" s="46">
        <v>5</v>
      </c>
      <c r="C61" s="61" t="s">
        <v>153</v>
      </c>
      <c r="D61" s="61" t="s">
        <v>99</v>
      </c>
      <c r="E61" s="27"/>
      <c r="F61" s="28">
        <v>750</v>
      </c>
      <c r="G61" s="26"/>
      <c r="H61" s="46">
        <v>5</v>
      </c>
      <c r="I61" s="46" t="s">
        <v>154</v>
      </c>
      <c r="J61" s="46" t="s">
        <v>77</v>
      </c>
      <c r="K61" s="47"/>
      <c r="L61" s="48">
        <v>0</v>
      </c>
    </row>
    <row r="62" spans="1:12" ht="23.25">
      <c r="A62" s="11">
        <v>21</v>
      </c>
      <c r="B62" s="49"/>
      <c r="C62" s="58" t="s">
        <v>155</v>
      </c>
      <c r="D62" s="58"/>
      <c r="E62" s="59"/>
      <c r="F62" s="50">
        <f>SUM(F63:F67)</f>
        <v>1924</v>
      </c>
      <c r="G62" s="11">
        <v>22</v>
      </c>
      <c r="H62" s="60"/>
      <c r="I62" s="8" t="s">
        <v>156</v>
      </c>
      <c r="J62" s="8"/>
      <c r="K62" s="12"/>
      <c r="L62" s="10">
        <f>SUM(L63:L67)</f>
        <v>1497</v>
      </c>
    </row>
    <row r="63" spans="1:12" ht="23.25">
      <c r="A63" s="18"/>
      <c r="B63" s="33">
        <v>1</v>
      </c>
      <c r="C63" s="33" t="s">
        <v>157</v>
      </c>
      <c r="D63" s="33" t="s">
        <v>71</v>
      </c>
      <c r="E63" s="34"/>
      <c r="F63" s="35">
        <v>689</v>
      </c>
      <c r="G63" s="18"/>
      <c r="H63" s="53">
        <v>1</v>
      </c>
      <c r="I63" s="15" t="s">
        <v>158</v>
      </c>
      <c r="J63" s="15" t="s">
        <v>16</v>
      </c>
      <c r="K63" s="16"/>
      <c r="L63" s="17">
        <v>0</v>
      </c>
    </row>
    <row r="64" spans="1:12" ht="23.25">
      <c r="A64" s="18"/>
      <c r="B64" s="33">
        <v>2</v>
      </c>
      <c r="C64" s="45" t="s">
        <v>159</v>
      </c>
      <c r="D64" s="45" t="s">
        <v>6</v>
      </c>
      <c r="E64" s="34"/>
      <c r="F64" s="35">
        <v>548</v>
      </c>
      <c r="G64" s="18"/>
      <c r="H64" s="53">
        <v>2</v>
      </c>
      <c r="I64" s="20" t="s">
        <v>160</v>
      </c>
      <c r="J64" s="20" t="s">
        <v>6</v>
      </c>
      <c r="K64" s="16"/>
      <c r="L64" s="17">
        <v>807</v>
      </c>
    </row>
    <row r="65" spans="1:12" ht="23.25">
      <c r="A65" s="18"/>
      <c r="B65" s="33">
        <v>3</v>
      </c>
      <c r="C65" s="33" t="s">
        <v>161</v>
      </c>
      <c r="D65" s="33" t="s">
        <v>16</v>
      </c>
      <c r="E65" s="34"/>
      <c r="F65" s="35">
        <v>147</v>
      </c>
      <c r="G65" s="18"/>
      <c r="H65" s="53">
        <v>3</v>
      </c>
      <c r="I65" s="15" t="s">
        <v>162</v>
      </c>
      <c r="J65" s="15" t="s">
        <v>32</v>
      </c>
      <c r="K65" s="16"/>
      <c r="L65" s="17">
        <v>241</v>
      </c>
    </row>
    <row r="66" spans="1:12" ht="23.25">
      <c r="A66" s="18"/>
      <c r="B66" s="33">
        <v>4</v>
      </c>
      <c r="C66" s="53" t="s">
        <v>163</v>
      </c>
      <c r="D66" s="53" t="s">
        <v>53</v>
      </c>
      <c r="E66" s="54"/>
      <c r="F66" s="55">
        <v>464</v>
      </c>
      <c r="G66" s="18"/>
      <c r="H66" s="53">
        <v>4</v>
      </c>
      <c r="I66" s="15" t="s">
        <v>164</v>
      </c>
      <c r="J66" s="15" t="s">
        <v>71</v>
      </c>
      <c r="K66" s="19"/>
      <c r="L66" s="17">
        <v>223</v>
      </c>
    </row>
    <row r="67" spans="1:12" ht="24" thickBot="1">
      <c r="A67" s="26"/>
      <c r="B67" s="46">
        <v>5</v>
      </c>
      <c r="C67" s="22" t="s">
        <v>165</v>
      </c>
      <c r="D67" s="22" t="s">
        <v>14</v>
      </c>
      <c r="E67" s="27"/>
      <c r="F67" s="28">
        <v>76</v>
      </c>
      <c r="G67" s="26"/>
      <c r="H67" s="23">
        <v>5</v>
      </c>
      <c r="I67" s="46" t="s">
        <v>166</v>
      </c>
      <c r="J67" s="46" t="s">
        <v>26</v>
      </c>
      <c r="K67" s="47"/>
      <c r="L67" s="48">
        <v>226</v>
      </c>
    </row>
    <row r="68" spans="1:12" ht="23.25">
      <c r="A68" s="11">
        <v>23</v>
      </c>
      <c r="B68" s="60"/>
      <c r="C68" s="51" t="s">
        <v>167</v>
      </c>
      <c r="D68" s="52"/>
      <c r="E68" s="30"/>
      <c r="F68" s="31">
        <f>SUM(F69:F73)</f>
        <v>1137</v>
      </c>
      <c r="G68" s="11">
        <v>24</v>
      </c>
      <c r="H68" s="7"/>
      <c r="I68" s="8" t="s">
        <v>168</v>
      </c>
      <c r="J68" s="8"/>
      <c r="K68" s="12"/>
      <c r="L68" s="10">
        <f>SUM(L69:L73)</f>
        <v>555</v>
      </c>
    </row>
    <row r="69" spans="1:12" ht="23.25">
      <c r="A69" s="18"/>
      <c r="B69" s="15">
        <v>1</v>
      </c>
      <c r="C69" s="53" t="s">
        <v>169</v>
      </c>
      <c r="D69" s="53" t="s">
        <v>4</v>
      </c>
      <c r="E69" s="54"/>
      <c r="F69" s="55">
        <v>742</v>
      </c>
      <c r="G69" s="18"/>
      <c r="H69" s="15">
        <v>1</v>
      </c>
      <c r="I69" s="15" t="s">
        <v>170</v>
      </c>
      <c r="J69" s="15" t="s">
        <v>32</v>
      </c>
      <c r="K69" s="16"/>
      <c r="L69" s="17">
        <v>0</v>
      </c>
    </row>
    <row r="70" spans="1:12" ht="23.25">
      <c r="A70" s="18"/>
      <c r="B70" s="15">
        <v>2</v>
      </c>
      <c r="C70" s="53" t="s">
        <v>171</v>
      </c>
      <c r="D70" s="53" t="s">
        <v>37</v>
      </c>
      <c r="E70" s="54"/>
      <c r="F70" s="55">
        <v>164</v>
      </c>
      <c r="G70" s="18"/>
      <c r="H70" s="15">
        <v>2</v>
      </c>
      <c r="I70" s="15" t="s">
        <v>172</v>
      </c>
      <c r="J70" s="15" t="s">
        <v>87</v>
      </c>
      <c r="K70" s="16"/>
      <c r="L70" s="17">
        <v>92</v>
      </c>
    </row>
    <row r="71" spans="1:12" ht="23.25">
      <c r="A71" s="18"/>
      <c r="B71" s="15">
        <v>3</v>
      </c>
      <c r="C71" s="53" t="s">
        <v>173</v>
      </c>
      <c r="D71" s="53" t="s">
        <v>87</v>
      </c>
      <c r="E71" s="54"/>
      <c r="F71" s="55">
        <v>1</v>
      </c>
      <c r="G71" s="18"/>
      <c r="H71" s="15">
        <v>3</v>
      </c>
      <c r="I71" s="15" t="s">
        <v>142</v>
      </c>
      <c r="J71" s="15" t="s">
        <v>59</v>
      </c>
      <c r="K71" s="16"/>
      <c r="L71" s="17">
        <v>120</v>
      </c>
    </row>
    <row r="72" spans="1:12" ht="23.25">
      <c r="A72" s="18"/>
      <c r="B72" s="15">
        <v>4</v>
      </c>
      <c r="C72" s="53" t="s">
        <v>174</v>
      </c>
      <c r="D72" s="53" t="s">
        <v>53</v>
      </c>
      <c r="E72" s="54"/>
      <c r="F72" s="55">
        <v>71</v>
      </c>
      <c r="G72" s="18"/>
      <c r="H72" s="15">
        <v>4</v>
      </c>
      <c r="I72" s="20" t="s">
        <v>175</v>
      </c>
      <c r="J72" s="20" t="s">
        <v>176</v>
      </c>
      <c r="K72" s="16"/>
      <c r="L72" s="17">
        <v>252</v>
      </c>
    </row>
    <row r="73" spans="1:12" ht="24" thickBot="1">
      <c r="A73" s="26"/>
      <c r="B73" s="22">
        <v>5</v>
      </c>
      <c r="C73" s="23" t="s">
        <v>177</v>
      </c>
      <c r="D73" s="23" t="s">
        <v>22</v>
      </c>
      <c r="E73" s="24"/>
      <c r="F73" s="25">
        <v>159</v>
      </c>
      <c r="G73" s="26"/>
      <c r="H73" s="22">
        <v>5</v>
      </c>
      <c r="I73" s="46" t="s">
        <v>178</v>
      </c>
      <c r="J73" s="46" t="s">
        <v>179</v>
      </c>
      <c r="K73" s="47"/>
      <c r="L73" s="48">
        <v>91</v>
      </c>
    </row>
    <row r="74" spans="1:6" ht="23.25">
      <c r="A74" s="11">
        <v>25</v>
      </c>
      <c r="B74" s="60"/>
      <c r="C74" s="8" t="s">
        <v>180</v>
      </c>
      <c r="D74" s="8"/>
      <c r="E74" s="12"/>
      <c r="F74" s="10">
        <f>SUM(F75:F79)</f>
        <v>40</v>
      </c>
    </row>
    <row r="75" spans="1:6" ht="23.25">
      <c r="A75" s="18"/>
      <c r="B75" s="15">
        <v>1</v>
      </c>
      <c r="C75" s="20" t="s">
        <v>181</v>
      </c>
      <c r="D75" s="20" t="s">
        <v>37</v>
      </c>
      <c r="E75" s="16"/>
      <c r="F75" s="17">
        <v>38</v>
      </c>
    </row>
    <row r="76" spans="1:6" ht="23.25">
      <c r="A76" s="18"/>
      <c r="B76" s="15">
        <v>2</v>
      </c>
      <c r="C76" s="15" t="s">
        <v>182</v>
      </c>
      <c r="D76" s="15" t="s">
        <v>32</v>
      </c>
      <c r="E76" s="16"/>
      <c r="F76" s="17">
        <v>0</v>
      </c>
    </row>
    <row r="77" spans="1:6" ht="23.25">
      <c r="A77" s="18"/>
      <c r="B77" s="15">
        <v>3</v>
      </c>
      <c r="C77" s="15" t="s">
        <v>183</v>
      </c>
      <c r="D77" s="15" t="s">
        <v>53</v>
      </c>
      <c r="E77" s="16"/>
      <c r="F77" s="17">
        <v>0</v>
      </c>
    </row>
    <row r="78" spans="1:6" ht="23.25">
      <c r="A78" s="18"/>
      <c r="B78" s="15">
        <v>4</v>
      </c>
      <c r="C78" s="15" t="s">
        <v>184</v>
      </c>
      <c r="D78" s="15" t="s">
        <v>30</v>
      </c>
      <c r="E78" s="16"/>
      <c r="F78" s="17">
        <v>1</v>
      </c>
    </row>
    <row r="79" spans="1:6" ht="24" thickBot="1">
      <c r="A79" s="26"/>
      <c r="B79" s="22">
        <v>5</v>
      </c>
      <c r="C79" s="23" t="s">
        <v>185</v>
      </c>
      <c r="D79" s="23" t="s">
        <v>120</v>
      </c>
      <c r="E79" s="24"/>
      <c r="F79" s="25">
        <v>1</v>
      </c>
    </row>
  </sheetData>
  <sheetProtection/>
  <mergeCells count="50">
    <mergeCell ref="A74:A79"/>
    <mergeCell ref="C74:D74"/>
    <mergeCell ref="A62:A67"/>
    <mergeCell ref="C62:D62"/>
    <mergeCell ref="G62:G67"/>
    <mergeCell ref="I62:J62"/>
    <mergeCell ref="A68:A73"/>
    <mergeCell ref="C68:D68"/>
    <mergeCell ref="G68:G73"/>
    <mergeCell ref="I68:J68"/>
    <mergeCell ref="A50:A55"/>
    <mergeCell ref="C50:D50"/>
    <mergeCell ref="G50:G55"/>
    <mergeCell ref="I50:J50"/>
    <mergeCell ref="A56:A61"/>
    <mergeCell ref="C56:D56"/>
    <mergeCell ref="G56:G61"/>
    <mergeCell ref="I56:J56"/>
    <mergeCell ref="A38:A43"/>
    <mergeCell ref="C38:D38"/>
    <mergeCell ref="I38:J38"/>
    <mergeCell ref="A44:A49"/>
    <mergeCell ref="C44:D44"/>
    <mergeCell ref="G44:G49"/>
    <mergeCell ref="I44:J44"/>
    <mergeCell ref="A26:A31"/>
    <mergeCell ref="C26:D26"/>
    <mergeCell ref="G26:G31"/>
    <mergeCell ref="I26:J26"/>
    <mergeCell ref="A32:A37"/>
    <mergeCell ref="C32:D32"/>
    <mergeCell ref="G32:G37"/>
    <mergeCell ref="I32:J32"/>
    <mergeCell ref="A14:A19"/>
    <mergeCell ref="C14:D14"/>
    <mergeCell ref="G14:G19"/>
    <mergeCell ref="I14:J14"/>
    <mergeCell ref="A20:A25"/>
    <mergeCell ref="C20:D20"/>
    <mergeCell ref="G20:G25"/>
    <mergeCell ref="I20:J20"/>
    <mergeCell ref="A1:L1"/>
    <mergeCell ref="A2:A7"/>
    <mergeCell ref="C2:D2"/>
    <mergeCell ref="G2:G7"/>
    <mergeCell ref="I2:J2"/>
    <mergeCell ref="A8:A13"/>
    <mergeCell ref="C8:D8"/>
    <mergeCell ref="G8:G13"/>
    <mergeCell ref="I8:J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zoomScalePageLayoutView="0" workbookViewId="0" topLeftCell="A8">
      <selection activeCell="N22" sqref="N22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13.7109375" style="0" customWidth="1"/>
    <col min="8" max="8" width="1.1484375" style="0" hidden="1" customWidth="1"/>
    <col min="9" max="9" width="2.00390625" style="225" customWidth="1"/>
    <col min="10" max="10" width="10.7109375" style="0" customWidth="1"/>
    <col min="11" max="11" width="1.7109375" style="225" customWidth="1"/>
    <col min="12" max="12" width="10.7109375" style="0" customWidth="1"/>
    <col min="13" max="13" width="1.7109375" style="226" customWidth="1"/>
    <col min="14" max="14" width="10.7109375" style="0" customWidth="1"/>
    <col min="15" max="15" width="1.7109375" style="225" customWidth="1"/>
    <col min="16" max="16" width="10.7109375" style="0" customWidth="1"/>
    <col min="17" max="17" width="1.7109375" style="226" customWidth="1"/>
    <col min="18" max="18" width="0" style="0" hidden="1" customWidth="1"/>
  </cols>
  <sheetData>
    <row r="1" spans="1:17" s="75" customFormat="1" ht="54" customHeight="1">
      <c r="A1" s="72" t="str">
        <f>'[1]Информация'!$A$9</f>
        <v>ALLIANCE OPEN'15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4" t="s">
        <v>186</v>
      </c>
      <c r="M1"/>
      <c r="N1"/>
      <c r="O1"/>
      <c r="Q1" s="73"/>
    </row>
    <row r="2" spans="1:17" s="82" customFormat="1" ht="12" customHeight="1">
      <c r="A2" s="76" t="s">
        <v>187</v>
      </c>
      <c r="B2" s="76"/>
      <c r="C2" s="76"/>
      <c r="D2" s="76"/>
      <c r="E2" s="76"/>
      <c r="F2" s="76" t="s">
        <v>188</v>
      </c>
      <c r="G2" s="76"/>
      <c r="H2" s="76"/>
      <c r="I2" s="77"/>
      <c r="J2" s="78"/>
      <c r="K2" s="79"/>
      <c r="L2" s="80"/>
      <c r="M2" s="77"/>
      <c r="N2" s="76"/>
      <c r="O2" s="77"/>
      <c r="P2" s="76"/>
      <c r="Q2" s="81" t="s">
        <v>189</v>
      </c>
    </row>
    <row r="3" spans="1:17" s="90" customFormat="1" ht="15" customHeight="1" thickBot="1">
      <c r="A3" s="83" t="str">
        <f>'[1]Информация'!$A$15</f>
        <v>23-25 января</v>
      </c>
      <c r="B3" s="84"/>
      <c r="C3" s="84"/>
      <c r="D3" s="84"/>
      <c r="E3" s="84"/>
      <c r="F3" s="83" t="str">
        <f>'[1]Информация'!$A$11</f>
        <v>Olympiс Village</v>
      </c>
      <c r="G3" s="84"/>
      <c r="H3" s="84"/>
      <c r="I3" s="85"/>
      <c r="J3" s="86">
        <f>'[1]Информация'!$A$13</f>
        <v>0</v>
      </c>
      <c r="K3" s="87"/>
      <c r="L3" s="88"/>
      <c r="M3" s="85"/>
      <c r="N3" s="84"/>
      <c r="O3" s="85"/>
      <c r="P3" s="84"/>
      <c r="Q3" s="89" t="str">
        <f>'[1]Информация'!$A$17</f>
        <v>Евгений Зукин</v>
      </c>
    </row>
    <row r="4" spans="1:17" s="82" customFormat="1" ht="9">
      <c r="A4" s="91"/>
      <c r="B4" s="92" t="s">
        <v>190</v>
      </c>
      <c r="C4" s="93" t="s">
        <v>191</v>
      </c>
      <c r="D4" s="92"/>
      <c r="E4" s="94"/>
      <c r="F4" s="93" t="s">
        <v>192</v>
      </c>
      <c r="G4" s="93"/>
      <c r="H4" s="92"/>
      <c r="I4" s="95"/>
      <c r="J4" s="96"/>
      <c r="K4" s="95"/>
      <c r="L4" s="92" t="s">
        <v>193</v>
      </c>
      <c r="M4" s="95"/>
      <c r="N4" s="92" t="s">
        <v>194</v>
      </c>
      <c r="O4" s="95"/>
      <c r="P4" s="92" t="s">
        <v>195</v>
      </c>
      <c r="Q4" s="77"/>
    </row>
    <row r="5" spans="1:17" s="82" customFormat="1" ht="3.75" customHeight="1">
      <c r="A5" s="97"/>
      <c r="B5" s="98"/>
      <c r="C5" s="98"/>
      <c r="D5" s="98"/>
      <c r="E5" s="99"/>
      <c r="F5" s="99"/>
      <c r="G5" s="100"/>
      <c r="H5" s="99"/>
      <c r="I5" s="101"/>
      <c r="J5" s="98"/>
      <c r="K5" s="101"/>
      <c r="L5" s="98"/>
      <c r="M5" s="101"/>
      <c r="N5" s="98"/>
      <c r="O5" s="101"/>
      <c r="P5" s="98"/>
      <c r="Q5" s="102"/>
    </row>
    <row r="6" spans="1:17" s="112" customFormat="1" ht="9.75" customHeight="1">
      <c r="A6" s="103">
        <v>1</v>
      </c>
      <c r="B6" s="104">
        <v>1</v>
      </c>
      <c r="C6" s="105" t="s">
        <v>196</v>
      </c>
      <c r="D6" s="106"/>
      <c r="E6" s="107"/>
      <c r="F6" s="105"/>
      <c r="G6" s="108"/>
      <c r="H6" s="105"/>
      <c r="I6" s="109"/>
      <c r="J6" s="110"/>
      <c r="K6" s="111"/>
      <c r="L6" s="110"/>
      <c r="M6" s="111"/>
      <c r="N6" s="110"/>
      <c r="O6" s="111"/>
      <c r="P6" s="110"/>
      <c r="Q6" s="111"/>
    </row>
    <row r="7" spans="3:17" s="112" customFormat="1" ht="11.25" customHeight="1">
      <c r="C7" s="113"/>
      <c r="D7" s="113"/>
      <c r="E7" s="114"/>
      <c r="F7" s="113"/>
      <c r="G7" s="115"/>
      <c r="I7" s="116" t="s">
        <v>196</v>
      </c>
      <c r="J7" s="117"/>
      <c r="K7" s="111"/>
      <c r="L7" s="110"/>
      <c r="M7" s="111"/>
      <c r="N7" s="110"/>
      <c r="O7" s="118"/>
      <c r="P7" s="119"/>
      <c r="Q7" s="119"/>
    </row>
    <row r="8" spans="1:17" s="112" customFormat="1" ht="9.75" customHeight="1">
      <c r="A8" s="103">
        <v>2</v>
      </c>
      <c r="B8" s="103"/>
      <c r="C8" s="120" t="s">
        <v>197</v>
      </c>
      <c r="D8" s="120"/>
      <c r="E8" s="121"/>
      <c r="F8" s="120"/>
      <c r="G8" s="122"/>
      <c r="H8" s="123"/>
      <c r="I8" s="124"/>
      <c r="J8" s="125"/>
      <c r="K8" s="126"/>
      <c r="L8" s="110"/>
      <c r="M8" s="111"/>
      <c r="N8" s="110"/>
      <c r="O8" s="111"/>
      <c r="P8" s="110"/>
      <c r="Q8" s="111"/>
    </row>
    <row r="9" spans="3:17" s="112" customFormat="1" ht="9.75" customHeight="1">
      <c r="C9" s="110"/>
      <c r="D9" s="110"/>
      <c r="E9" s="124"/>
      <c r="F9" s="110"/>
      <c r="G9" s="127"/>
      <c r="H9" s="121"/>
      <c r="I9" s="121"/>
      <c r="J9" s="128"/>
      <c r="K9" s="129" t="s">
        <v>196</v>
      </c>
      <c r="L9" s="110"/>
      <c r="M9" s="111"/>
      <c r="N9" s="110"/>
      <c r="O9" s="111"/>
      <c r="P9" s="110"/>
      <c r="Q9" s="111"/>
    </row>
    <row r="10" spans="1:17" s="112" customFormat="1" ht="9.75" customHeight="1">
      <c r="A10" s="103">
        <v>3</v>
      </c>
      <c r="B10" s="103"/>
      <c r="C10" s="120" t="s">
        <v>156</v>
      </c>
      <c r="D10" s="107"/>
      <c r="E10" s="130"/>
      <c r="F10" s="107"/>
      <c r="G10" s="131"/>
      <c r="H10" s="121"/>
      <c r="I10" s="121"/>
      <c r="J10" s="132"/>
      <c r="K10" s="133" t="s">
        <v>198</v>
      </c>
      <c r="L10" s="134"/>
      <c r="M10" s="135"/>
      <c r="N10" s="136"/>
      <c r="O10" s="137"/>
      <c r="P10" s="136"/>
      <c r="Q10" s="111"/>
    </row>
    <row r="11" spans="3:17" s="112" customFormat="1" ht="9.75" customHeight="1">
      <c r="C11" s="113"/>
      <c r="D11" s="113"/>
      <c r="E11" s="114"/>
      <c r="F11" s="113"/>
      <c r="G11" s="115"/>
      <c r="H11" s="138"/>
      <c r="I11" s="120" t="s">
        <v>144</v>
      </c>
      <c r="J11" s="139"/>
      <c r="K11" s="137"/>
      <c r="L11" s="140"/>
      <c r="M11" s="141"/>
      <c r="N11" s="136"/>
      <c r="O11" s="137"/>
      <c r="P11" s="136"/>
      <c r="Q11" s="111"/>
    </row>
    <row r="12" spans="1:17" s="112" customFormat="1" ht="9.75" customHeight="1">
      <c r="A12" s="103">
        <v>4</v>
      </c>
      <c r="B12" s="103"/>
      <c r="C12" s="120" t="s">
        <v>144</v>
      </c>
      <c r="D12" s="120"/>
      <c r="E12" s="138"/>
      <c r="F12" s="120"/>
      <c r="G12" s="122"/>
      <c r="H12" s="123"/>
      <c r="I12" s="142" t="s">
        <v>199</v>
      </c>
      <c r="J12" s="142"/>
      <c r="K12" s="137"/>
      <c r="L12" s="128"/>
      <c r="M12" s="137"/>
      <c r="N12" s="136"/>
      <c r="O12" s="137"/>
      <c r="P12" s="136"/>
      <c r="Q12" s="111"/>
    </row>
    <row r="13" spans="3:17" s="112" customFormat="1" ht="9.75" customHeight="1">
      <c r="C13" s="136"/>
      <c r="D13" s="136"/>
      <c r="E13" s="121"/>
      <c r="F13" s="136"/>
      <c r="G13" s="127"/>
      <c r="J13" s="143"/>
      <c r="K13" s="144"/>
      <c r="L13" s="128"/>
      <c r="M13" s="129" t="s">
        <v>196</v>
      </c>
      <c r="N13" s="136"/>
      <c r="O13" s="137"/>
      <c r="P13" s="136"/>
      <c r="Q13" s="111"/>
    </row>
    <row r="14" spans="1:17" s="112" customFormat="1" ht="9.75" customHeight="1">
      <c r="A14" s="103">
        <v>5</v>
      </c>
      <c r="B14" s="145">
        <v>6</v>
      </c>
      <c r="C14" s="107" t="s">
        <v>200</v>
      </c>
      <c r="D14" s="107"/>
      <c r="E14" s="108"/>
      <c r="F14" s="107"/>
      <c r="G14" s="131"/>
      <c r="J14" s="121"/>
      <c r="K14" s="137"/>
      <c r="L14" s="146"/>
      <c r="M14" s="147" t="s">
        <v>201</v>
      </c>
      <c r="N14" s="134"/>
      <c r="O14" s="137"/>
      <c r="P14" s="136"/>
      <c r="Q14" s="111"/>
    </row>
    <row r="15" spans="3:17" s="112" customFormat="1" ht="9.75" customHeight="1">
      <c r="C15" s="113"/>
      <c r="D15" s="113"/>
      <c r="E15" s="114"/>
      <c r="F15" s="113"/>
      <c r="G15" s="115"/>
      <c r="I15" s="116" t="s">
        <v>200</v>
      </c>
      <c r="J15" s="105"/>
      <c r="K15" s="137"/>
      <c r="L15" s="132"/>
      <c r="M15" s="137"/>
      <c r="N15" s="132"/>
      <c r="O15" s="137"/>
      <c r="P15" s="136"/>
      <c r="Q15" s="111"/>
    </row>
    <row r="16" spans="1:17" s="112" customFormat="1" ht="9.75" customHeight="1">
      <c r="A16" s="103">
        <v>6</v>
      </c>
      <c r="B16" s="103"/>
      <c r="C16" s="120" t="s">
        <v>197</v>
      </c>
      <c r="D16" s="120"/>
      <c r="E16" s="138"/>
      <c r="F16" s="120"/>
      <c r="G16" s="122"/>
      <c r="H16" s="123"/>
      <c r="I16" s="124"/>
      <c r="J16" s="125"/>
      <c r="K16" s="135"/>
      <c r="L16" s="132"/>
      <c r="M16" s="137"/>
      <c r="N16" s="132"/>
      <c r="O16" s="137"/>
      <c r="P16" s="136"/>
      <c r="Q16" s="111"/>
    </row>
    <row r="17" spans="3:17" s="112" customFormat="1" ht="9.75" customHeight="1">
      <c r="C17" s="110"/>
      <c r="D17" s="110"/>
      <c r="F17" s="110"/>
      <c r="G17" s="127"/>
      <c r="H17" s="121"/>
      <c r="I17" s="121"/>
      <c r="J17" s="128"/>
      <c r="K17" s="148" t="s">
        <v>115</v>
      </c>
      <c r="L17" s="139"/>
      <c r="M17" s="137"/>
      <c r="N17" s="132"/>
      <c r="O17" s="137"/>
      <c r="P17" s="136"/>
      <c r="Q17" s="111"/>
    </row>
    <row r="18" spans="1:17" s="112" customFormat="1" ht="9.75" customHeight="1">
      <c r="A18" s="103">
        <v>7</v>
      </c>
      <c r="B18" s="103"/>
      <c r="C18" s="120" t="s">
        <v>115</v>
      </c>
      <c r="D18" s="107"/>
      <c r="E18" s="130"/>
      <c r="F18" s="107"/>
      <c r="G18" s="131"/>
      <c r="H18" s="121"/>
      <c r="I18" s="121"/>
      <c r="J18" s="132"/>
      <c r="K18" s="133" t="s">
        <v>202</v>
      </c>
      <c r="L18" s="149"/>
      <c r="M18" s="135"/>
      <c r="N18" s="132"/>
      <c r="O18" s="137"/>
      <c r="P18" s="136"/>
      <c r="Q18" s="111"/>
    </row>
    <row r="19" spans="3:17" s="112" customFormat="1" ht="11.25" customHeight="1">
      <c r="C19" s="113"/>
      <c r="D19" s="113"/>
      <c r="E19" s="114"/>
      <c r="F19" s="113"/>
      <c r="G19" s="115"/>
      <c r="H19" s="138"/>
      <c r="I19" s="120" t="s">
        <v>115</v>
      </c>
      <c r="J19" s="139"/>
      <c r="K19" s="137"/>
      <c r="L19" s="150"/>
      <c r="M19" s="141"/>
      <c r="N19" s="132"/>
      <c r="O19" s="137"/>
      <c r="P19" s="136"/>
      <c r="Q19" s="111"/>
    </row>
    <row r="20" spans="1:17" s="112" customFormat="1" ht="9.75" customHeight="1">
      <c r="A20" s="103">
        <v>8</v>
      </c>
      <c r="B20" s="103"/>
      <c r="C20" s="120" t="s">
        <v>88</v>
      </c>
      <c r="D20" s="120"/>
      <c r="E20" s="138"/>
      <c r="F20" s="120"/>
      <c r="G20" s="122"/>
      <c r="H20" s="123"/>
      <c r="I20" s="142" t="s">
        <v>203</v>
      </c>
      <c r="J20" s="151"/>
      <c r="K20" s="137"/>
      <c r="L20" s="136"/>
      <c r="M20" s="137"/>
      <c r="N20" s="128"/>
      <c r="O20" s="137"/>
      <c r="P20" s="136"/>
      <c r="Q20" s="111"/>
    </row>
    <row r="21" spans="3:17" s="112" customFormat="1" ht="9.75" customHeight="1">
      <c r="C21" s="136"/>
      <c r="D21" s="136"/>
      <c r="E21" s="121"/>
      <c r="F21" s="136"/>
      <c r="G21" s="127"/>
      <c r="J21" s="152"/>
      <c r="K21" s="137"/>
      <c r="L21" s="136"/>
      <c r="M21" s="127"/>
      <c r="N21" s="128"/>
      <c r="O21" s="129" t="s">
        <v>196</v>
      </c>
      <c r="P21" s="136"/>
      <c r="Q21" s="111"/>
    </row>
    <row r="22" spans="1:17" s="112" customFormat="1" ht="9.75" customHeight="1">
      <c r="A22" s="103">
        <v>9</v>
      </c>
      <c r="B22" s="145">
        <v>3</v>
      </c>
      <c r="C22" s="107" t="s">
        <v>23</v>
      </c>
      <c r="D22" s="107"/>
      <c r="E22" s="130"/>
      <c r="F22" s="107"/>
      <c r="G22" s="131"/>
      <c r="J22" s="136"/>
      <c r="K22" s="137"/>
      <c r="L22" s="121"/>
      <c r="M22" s="153"/>
      <c r="N22" s="132"/>
      <c r="O22" s="154" t="s">
        <v>204</v>
      </c>
      <c r="P22" s="134"/>
      <c r="Q22" s="111"/>
    </row>
    <row r="23" spans="3:17" s="112" customFormat="1" ht="9.75" customHeight="1">
      <c r="C23" s="113"/>
      <c r="D23" s="113"/>
      <c r="E23" s="114"/>
      <c r="F23" s="113"/>
      <c r="G23" s="115"/>
      <c r="I23" s="116" t="s">
        <v>23</v>
      </c>
      <c r="J23" s="136"/>
      <c r="K23" s="137"/>
      <c r="L23" s="136"/>
      <c r="M23" s="137"/>
      <c r="N23" s="132"/>
      <c r="O23" s="137"/>
      <c r="P23" s="132"/>
      <c r="Q23" s="111"/>
    </row>
    <row r="24" spans="1:17" s="112" customFormat="1" ht="9.75" customHeight="1">
      <c r="A24" s="103">
        <v>10</v>
      </c>
      <c r="B24" s="103"/>
      <c r="C24" s="120" t="s">
        <v>205</v>
      </c>
      <c r="D24" s="120"/>
      <c r="E24" s="138"/>
      <c r="F24" s="120"/>
      <c r="G24" s="122"/>
      <c r="H24" s="123"/>
      <c r="I24" s="124"/>
      <c r="J24" s="125"/>
      <c r="K24" s="135"/>
      <c r="L24" s="136"/>
      <c r="M24" s="137"/>
      <c r="N24" s="132"/>
      <c r="O24" s="137"/>
      <c r="P24" s="132"/>
      <c r="Q24" s="111"/>
    </row>
    <row r="25" spans="3:17" s="112" customFormat="1" ht="9.75" customHeight="1">
      <c r="C25" s="110"/>
      <c r="D25" s="110"/>
      <c r="F25" s="110"/>
      <c r="G25" s="127"/>
      <c r="J25" s="128"/>
      <c r="K25" s="148" t="s">
        <v>74</v>
      </c>
      <c r="L25" s="136"/>
      <c r="M25" s="137"/>
      <c r="N25" s="132"/>
      <c r="O25" s="137"/>
      <c r="P25" s="132"/>
      <c r="Q25" s="111"/>
    </row>
    <row r="26" spans="1:17" s="112" customFormat="1" ht="9.75" customHeight="1">
      <c r="A26" s="103">
        <v>11</v>
      </c>
      <c r="B26" s="103"/>
      <c r="C26" s="120" t="s">
        <v>102</v>
      </c>
      <c r="D26" s="107"/>
      <c r="E26" s="130"/>
      <c r="F26" s="107"/>
      <c r="G26" s="131"/>
      <c r="J26" s="132"/>
      <c r="K26" s="133" t="s">
        <v>206</v>
      </c>
      <c r="L26" s="134"/>
      <c r="M26" s="135"/>
      <c r="N26" s="132"/>
      <c r="O26" s="137"/>
      <c r="P26" s="132"/>
      <c r="Q26" s="111"/>
    </row>
    <row r="27" spans="3:17" s="112" customFormat="1" ht="9.75" customHeight="1">
      <c r="C27" s="113"/>
      <c r="D27" s="113"/>
      <c r="E27" s="114"/>
      <c r="F27" s="113"/>
      <c r="G27" s="115"/>
      <c r="I27" s="110" t="s">
        <v>74</v>
      </c>
      <c r="J27" s="139"/>
      <c r="K27" s="137"/>
      <c r="L27" s="140"/>
      <c r="M27" s="141"/>
      <c r="N27" s="132"/>
      <c r="O27" s="137"/>
      <c r="P27" s="132"/>
      <c r="Q27" s="111"/>
    </row>
    <row r="28" spans="1:17" s="112" customFormat="1" ht="9.75" customHeight="1">
      <c r="A28" s="103">
        <v>12</v>
      </c>
      <c r="B28" s="103"/>
      <c r="C28" s="120" t="s">
        <v>207</v>
      </c>
      <c r="D28" s="120"/>
      <c r="E28" s="138"/>
      <c r="F28" s="120"/>
      <c r="G28" s="122"/>
      <c r="H28" s="123"/>
      <c r="I28" s="124" t="s">
        <v>208</v>
      </c>
      <c r="J28" s="151"/>
      <c r="K28" s="137"/>
      <c r="L28" s="128"/>
      <c r="M28" s="137"/>
      <c r="N28" s="132"/>
      <c r="O28" s="137"/>
      <c r="P28" s="132"/>
      <c r="Q28" s="111"/>
    </row>
    <row r="29" spans="3:17" s="112" customFormat="1" ht="9.75" customHeight="1">
      <c r="C29" s="136"/>
      <c r="D29" s="136"/>
      <c r="E29" s="121"/>
      <c r="F29" s="136"/>
      <c r="G29" s="127"/>
      <c r="J29" s="152"/>
      <c r="K29" s="144"/>
      <c r="L29" s="128"/>
      <c r="M29" s="155" t="s">
        <v>57</v>
      </c>
      <c r="N29" s="139"/>
      <c r="O29" s="137"/>
      <c r="P29" s="132"/>
      <c r="Q29" s="111"/>
    </row>
    <row r="30" spans="1:17" s="112" customFormat="1" ht="9.75" customHeight="1">
      <c r="A30" s="103">
        <v>13</v>
      </c>
      <c r="B30" s="103"/>
      <c r="C30" s="120" t="s">
        <v>129</v>
      </c>
      <c r="D30" s="107"/>
      <c r="E30" s="130"/>
      <c r="F30" s="107"/>
      <c r="G30" s="131"/>
      <c r="J30" s="136"/>
      <c r="K30" s="137"/>
      <c r="L30" s="132"/>
      <c r="M30" s="133" t="s">
        <v>209</v>
      </c>
      <c r="N30" s="149"/>
      <c r="O30" s="137"/>
      <c r="P30" s="132"/>
      <c r="Q30" s="111"/>
    </row>
    <row r="31" spans="3:17" s="112" customFormat="1" ht="9.75" customHeight="1">
      <c r="C31" s="113"/>
      <c r="D31" s="113"/>
      <c r="E31" s="114"/>
      <c r="F31" s="113"/>
      <c r="G31" s="115"/>
      <c r="I31" s="110" t="s">
        <v>103</v>
      </c>
      <c r="J31" s="136"/>
      <c r="K31" s="137"/>
      <c r="L31" s="132"/>
      <c r="M31" s="137"/>
      <c r="N31" s="136"/>
      <c r="O31" s="137"/>
      <c r="P31" s="132"/>
      <c r="Q31" s="111"/>
    </row>
    <row r="32" spans="1:17" s="112" customFormat="1" ht="9.75" customHeight="1">
      <c r="A32" s="103">
        <v>14</v>
      </c>
      <c r="B32" s="103"/>
      <c r="C32" s="120" t="s">
        <v>103</v>
      </c>
      <c r="D32" s="120"/>
      <c r="E32" s="138"/>
      <c r="F32" s="120"/>
      <c r="G32" s="122"/>
      <c r="H32" s="123"/>
      <c r="I32" s="142" t="s">
        <v>210</v>
      </c>
      <c r="J32" s="125"/>
      <c r="K32" s="135"/>
      <c r="L32" s="132"/>
      <c r="M32" s="137"/>
      <c r="N32" s="136"/>
      <c r="O32" s="137"/>
      <c r="P32" s="132"/>
      <c r="Q32" s="111"/>
    </row>
    <row r="33" spans="3:17" s="112" customFormat="1" ht="9.75" customHeight="1">
      <c r="C33" s="110"/>
      <c r="D33" s="110"/>
      <c r="F33" s="110"/>
      <c r="G33" s="127"/>
      <c r="J33" s="128"/>
      <c r="K33" s="155" t="s">
        <v>57</v>
      </c>
      <c r="L33" s="139"/>
      <c r="M33" s="137"/>
      <c r="N33" s="136"/>
      <c r="O33" s="137"/>
      <c r="P33" s="132"/>
      <c r="Q33" s="111"/>
    </row>
    <row r="34" spans="1:17" s="112" customFormat="1" ht="9.75" customHeight="1">
      <c r="A34" s="103">
        <v>15</v>
      </c>
      <c r="B34" s="103"/>
      <c r="C34" s="120" t="s">
        <v>167</v>
      </c>
      <c r="D34" s="107"/>
      <c r="E34" s="130"/>
      <c r="F34" s="107"/>
      <c r="G34" s="131"/>
      <c r="J34" s="132"/>
      <c r="K34" s="156" t="s">
        <v>211</v>
      </c>
      <c r="L34" s="157"/>
      <c r="M34" s="135"/>
      <c r="N34" s="136"/>
      <c r="O34" s="137"/>
      <c r="P34" s="132"/>
      <c r="Q34" s="111"/>
    </row>
    <row r="35" spans="3:17" s="112" customFormat="1" ht="9.75" customHeight="1">
      <c r="C35" s="113"/>
      <c r="D35" s="113"/>
      <c r="E35" s="114"/>
      <c r="F35" s="113"/>
      <c r="G35" s="115"/>
      <c r="I35" s="116" t="s">
        <v>57</v>
      </c>
      <c r="J35" s="139"/>
      <c r="K35" s="137"/>
      <c r="L35" s="150"/>
      <c r="M35" s="141"/>
      <c r="N35" s="136"/>
      <c r="O35" s="137"/>
      <c r="P35" s="132"/>
      <c r="Q35" s="111"/>
    </row>
    <row r="36" spans="1:17" s="112" customFormat="1" ht="9.75" customHeight="1">
      <c r="A36" s="103">
        <v>16</v>
      </c>
      <c r="B36" s="145">
        <v>8</v>
      </c>
      <c r="C36" s="107" t="s">
        <v>57</v>
      </c>
      <c r="D36" s="120"/>
      <c r="E36" s="138"/>
      <c r="F36" s="120"/>
      <c r="G36" s="122"/>
      <c r="H36" s="123"/>
      <c r="I36" s="142" t="s">
        <v>212</v>
      </c>
      <c r="J36" s="151"/>
      <c r="K36" s="137"/>
      <c r="L36" s="136"/>
      <c r="M36" s="137"/>
      <c r="N36" s="137"/>
      <c r="O36" s="137"/>
      <c r="P36" s="128"/>
      <c r="Q36" s="111"/>
    </row>
    <row r="37" spans="3:17" s="112" customFormat="1" ht="9.75" customHeight="1">
      <c r="C37" s="136"/>
      <c r="D37" s="136"/>
      <c r="E37" s="121"/>
      <c r="F37" s="136"/>
      <c r="G37" s="127"/>
      <c r="J37" s="152"/>
      <c r="K37" s="137"/>
      <c r="L37" s="136"/>
      <c r="M37" s="137"/>
      <c r="N37" s="158"/>
      <c r="O37" s="127"/>
      <c r="P37" s="128" t="s">
        <v>196</v>
      </c>
      <c r="Q37" s="137"/>
    </row>
    <row r="38" spans="1:17" s="112" customFormat="1" ht="9.75" customHeight="1">
      <c r="A38" s="103">
        <v>17</v>
      </c>
      <c r="B38" s="145">
        <v>5</v>
      </c>
      <c r="C38" s="107" t="s">
        <v>41</v>
      </c>
      <c r="D38" s="107"/>
      <c r="E38" s="130"/>
      <c r="F38" s="107"/>
      <c r="G38" s="131"/>
      <c r="J38" s="136"/>
      <c r="K38" s="137"/>
      <c r="L38" s="136"/>
      <c r="M38" s="137"/>
      <c r="N38" s="121" t="s">
        <v>213</v>
      </c>
      <c r="O38" s="159"/>
      <c r="P38" s="134" t="s">
        <v>214</v>
      </c>
      <c r="Q38" s="137"/>
    </row>
    <row r="39" spans="3:17" s="112" customFormat="1" ht="9.75" customHeight="1">
      <c r="C39" s="113"/>
      <c r="D39" s="113"/>
      <c r="E39" s="114"/>
      <c r="F39" s="113"/>
      <c r="G39" s="115"/>
      <c r="I39" s="116" t="s">
        <v>215</v>
      </c>
      <c r="J39" s="136"/>
      <c r="K39" s="137"/>
      <c r="L39" s="136"/>
      <c r="M39" s="137"/>
      <c r="N39" s="136"/>
      <c r="O39" s="137"/>
      <c r="P39" s="140"/>
      <c r="Q39" s="160"/>
    </row>
    <row r="40" spans="1:17" s="112" customFormat="1" ht="9.75" customHeight="1">
      <c r="A40" s="103">
        <v>18</v>
      </c>
      <c r="B40" s="103"/>
      <c r="C40" s="120" t="s">
        <v>197</v>
      </c>
      <c r="D40" s="120"/>
      <c r="E40" s="138"/>
      <c r="F40" s="120"/>
      <c r="G40" s="122"/>
      <c r="H40" s="123"/>
      <c r="I40" s="124"/>
      <c r="J40" s="125"/>
      <c r="K40" s="135"/>
      <c r="L40" s="136"/>
      <c r="M40" s="137"/>
      <c r="N40" s="136"/>
      <c r="O40" s="137"/>
      <c r="P40" s="132"/>
      <c r="Q40" s="111"/>
    </row>
    <row r="41" spans="3:17" s="112" customFormat="1" ht="9.75" customHeight="1">
      <c r="C41" s="110"/>
      <c r="D41" s="110"/>
      <c r="F41" s="110"/>
      <c r="G41" s="127"/>
      <c r="J41" s="128"/>
      <c r="K41" s="129" t="s">
        <v>215</v>
      </c>
      <c r="L41" s="136"/>
      <c r="M41" s="137"/>
      <c r="N41" s="136"/>
      <c r="O41" s="137"/>
      <c r="P41" s="132"/>
      <c r="Q41" s="111"/>
    </row>
    <row r="42" spans="1:17" s="112" customFormat="1" ht="9.75" customHeight="1">
      <c r="A42" s="103">
        <v>19</v>
      </c>
      <c r="B42" s="103"/>
      <c r="C42" s="120" t="s">
        <v>130</v>
      </c>
      <c r="D42" s="107"/>
      <c r="E42" s="130"/>
      <c r="F42" s="107"/>
      <c r="G42" s="131"/>
      <c r="J42" s="132"/>
      <c r="K42" s="156" t="s">
        <v>216</v>
      </c>
      <c r="L42" s="161"/>
      <c r="M42" s="135"/>
      <c r="N42" s="136"/>
      <c r="O42" s="137"/>
      <c r="P42" s="132"/>
      <c r="Q42" s="111"/>
    </row>
    <row r="43" spans="3:17" s="112" customFormat="1" ht="9.75" customHeight="1">
      <c r="C43" s="113"/>
      <c r="D43" s="113"/>
      <c r="E43" s="114"/>
      <c r="F43" s="113"/>
      <c r="G43" s="115"/>
      <c r="I43" s="110" t="s">
        <v>75</v>
      </c>
      <c r="J43" s="139"/>
      <c r="K43" s="137"/>
      <c r="L43" s="140"/>
      <c r="M43" s="141"/>
      <c r="N43" s="136"/>
      <c r="O43" s="137"/>
      <c r="P43" s="132"/>
      <c r="Q43" s="111"/>
    </row>
    <row r="44" spans="1:17" s="112" customFormat="1" ht="9.75" customHeight="1">
      <c r="A44" s="103">
        <v>20</v>
      </c>
      <c r="B44" s="103"/>
      <c r="C44" s="120" t="s">
        <v>75</v>
      </c>
      <c r="D44" s="120"/>
      <c r="E44" s="138"/>
      <c r="F44" s="120"/>
      <c r="G44" s="122"/>
      <c r="H44" s="123"/>
      <c r="I44" s="142" t="s">
        <v>217</v>
      </c>
      <c r="J44" s="151"/>
      <c r="K44" s="137"/>
      <c r="L44" s="128"/>
      <c r="M44" s="137"/>
      <c r="N44" s="136"/>
      <c r="O44" s="137"/>
      <c r="P44" s="132"/>
      <c r="Q44" s="111"/>
    </row>
    <row r="45" spans="3:17" s="112" customFormat="1" ht="9.75" customHeight="1">
      <c r="C45" s="136"/>
      <c r="D45" s="136"/>
      <c r="E45" s="121"/>
      <c r="F45" s="136"/>
      <c r="G45" s="127"/>
      <c r="J45" s="152"/>
      <c r="K45" s="144"/>
      <c r="L45" s="128"/>
      <c r="M45" s="129" t="s">
        <v>24</v>
      </c>
      <c r="N45" s="136"/>
      <c r="O45" s="137"/>
      <c r="P45" s="132"/>
      <c r="Q45" s="111"/>
    </row>
    <row r="46" spans="1:17" s="112" customFormat="1" ht="9.75" customHeight="1">
      <c r="A46" s="103">
        <v>21</v>
      </c>
      <c r="B46" s="103"/>
      <c r="C46" s="120" t="s">
        <v>155</v>
      </c>
      <c r="D46" s="107"/>
      <c r="E46" s="130"/>
      <c r="F46" s="107"/>
      <c r="G46" s="131"/>
      <c r="J46" s="136"/>
      <c r="K46" s="137"/>
      <c r="L46" s="132"/>
      <c r="M46" s="133" t="s">
        <v>218</v>
      </c>
      <c r="N46" s="134"/>
      <c r="O46" s="137"/>
      <c r="P46" s="132"/>
      <c r="Q46" s="111"/>
    </row>
    <row r="47" spans="3:17" s="112" customFormat="1" ht="9.75" customHeight="1">
      <c r="C47" s="113"/>
      <c r="D47" s="113"/>
      <c r="E47" s="114"/>
      <c r="F47" s="113"/>
      <c r="G47" s="115"/>
      <c r="I47" s="110" t="s">
        <v>143</v>
      </c>
      <c r="J47" s="136"/>
      <c r="K47" s="137"/>
      <c r="L47" s="132"/>
      <c r="M47" s="137"/>
      <c r="N47" s="132"/>
      <c r="O47" s="137"/>
      <c r="P47" s="132"/>
      <c r="Q47" s="111"/>
    </row>
    <row r="48" spans="1:17" s="112" customFormat="1" ht="9.75" customHeight="1">
      <c r="A48" s="103">
        <v>22</v>
      </c>
      <c r="B48" s="103"/>
      <c r="C48" s="120" t="s">
        <v>143</v>
      </c>
      <c r="D48" s="120"/>
      <c r="E48" s="138"/>
      <c r="F48" s="120"/>
      <c r="G48" s="122"/>
      <c r="H48" s="123"/>
      <c r="I48" s="142" t="s">
        <v>219</v>
      </c>
      <c r="J48" s="125"/>
      <c r="K48" s="135"/>
      <c r="L48" s="132"/>
      <c r="M48" s="137"/>
      <c r="N48" s="132"/>
      <c r="O48" s="137"/>
      <c r="P48" s="132"/>
      <c r="Q48" s="111"/>
    </row>
    <row r="49" spans="3:17" s="112" customFormat="1" ht="9.75" customHeight="1">
      <c r="C49" s="110"/>
      <c r="D49" s="110"/>
      <c r="F49" s="110"/>
      <c r="G49" s="127"/>
      <c r="J49" s="128"/>
      <c r="K49" s="129" t="s">
        <v>24</v>
      </c>
      <c r="L49" s="162"/>
      <c r="M49" s="137"/>
      <c r="N49" s="132"/>
      <c r="O49" s="137"/>
      <c r="P49" s="132"/>
      <c r="Q49" s="111"/>
    </row>
    <row r="50" spans="1:17" s="112" customFormat="1" ht="9.75" customHeight="1">
      <c r="A50" s="103">
        <v>23</v>
      </c>
      <c r="B50" s="103"/>
      <c r="C50" s="120" t="s">
        <v>205</v>
      </c>
      <c r="D50" s="107"/>
      <c r="E50" s="130"/>
      <c r="F50" s="107"/>
      <c r="G50" s="131"/>
      <c r="J50" s="132"/>
      <c r="K50" s="133" t="s">
        <v>220</v>
      </c>
      <c r="L50" s="149"/>
      <c r="M50" s="135"/>
      <c r="N50" s="132"/>
      <c r="O50" s="137"/>
      <c r="P50" s="132"/>
      <c r="Q50" s="111"/>
    </row>
    <row r="51" spans="3:17" s="112" customFormat="1" ht="9.75" customHeight="1">
      <c r="C51" s="113"/>
      <c r="D51" s="113"/>
      <c r="E51" s="114"/>
      <c r="F51" s="113"/>
      <c r="G51" s="115"/>
      <c r="I51" s="116" t="s">
        <v>24</v>
      </c>
      <c r="J51" s="139"/>
      <c r="K51" s="137"/>
      <c r="L51" s="150"/>
      <c r="M51" s="141"/>
      <c r="N51" s="132"/>
      <c r="O51" s="137"/>
      <c r="P51" s="132"/>
      <c r="Q51" s="111"/>
    </row>
    <row r="52" spans="1:17" s="112" customFormat="1" ht="9.75" customHeight="1">
      <c r="A52" s="103">
        <v>24</v>
      </c>
      <c r="B52" s="145">
        <v>4</v>
      </c>
      <c r="C52" s="107" t="s">
        <v>24</v>
      </c>
      <c r="D52" s="120"/>
      <c r="E52" s="138"/>
      <c r="F52" s="120"/>
      <c r="G52" s="122"/>
      <c r="H52" s="123"/>
      <c r="I52" s="124"/>
      <c r="J52" s="151"/>
      <c r="K52" s="137"/>
      <c r="L52" s="136"/>
      <c r="M52" s="137"/>
      <c r="N52" s="128"/>
      <c r="O52" s="137"/>
      <c r="P52" s="132"/>
      <c r="Q52" s="111"/>
    </row>
    <row r="53" spans="3:17" s="112" customFormat="1" ht="9.75" customHeight="1">
      <c r="C53" s="136"/>
      <c r="D53" s="136"/>
      <c r="E53" s="121"/>
      <c r="F53" s="136"/>
      <c r="G53" s="127"/>
      <c r="J53" s="152"/>
      <c r="K53" s="137"/>
      <c r="L53" s="136"/>
      <c r="M53" s="127"/>
      <c r="N53" s="128"/>
      <c r="O53" s="129" t="s">
        <v>24</v>
      </c>
      <c r="P53" s="139"/>
      <c r="Q53" s="111"/>
    </row>
    <row r="54" spans="1:17" s="112" customFormat="1" ht="9.75" customHeight="1">
      <c r="A54" s="103">
        <v>25</v>
      </c>
      <c r="B54" s="145">
        <v>7</v>
      </c>
      <c r="C54" s="107" t="s">
        <v>56</v>
      </c>
      <c r="D54" s="107"/>
      <c r="E54" s="130"/>
      <c r="F54" s="107"/>
      <c r="G54" s="131"/>
      <c r="J54" s="136"/>
      <c r="K54" s="137"/>
      <c r="L54" s="121"/>
      <c r="M54" s="153"/>
      <c r="N54" s="132"/>
      <c r="O54" s="154" t="s">
        <v>221</v>
      </c>
      <c r="P54" s="149"/>
      <c r="Q54" s="111"/>
    </row>
    <row r="55" spans="3:17" s="112" customFormat="1" ht="9.75" customHeight="1">
      <c r="C55" s="113"/>
      <c r="D55" s="113"/>
      <c r="E55" s="114"/>
      <c r="F55" s="113"/>
      <c r="G55" s="115"/>
      <c r="I55" s="116" t="s">
        <v>56</v>
      </c>
      <c r="J55" s="136"/>
      <c r="K55" s="137"/>
      <c r="L55" s="136"/>
      <c r="M55" s="137"/>
      <c r="N55" s="132"/>
      <c r="O55" s="137" t="s">
        <v>222</v>
      </c>
      <c r="P55" s="136"/>
      <c r="Q55" s="111"/>
    </row>
    <row r="56" spans="1:17" s="112" customFormat="1" ht="9.75" customHeight="1">
      <c r="A56" s="103">
        <v>26</v>
      </c>
      <c r="B56" s="103"/>
      <c r="C56" s="120" t="s">
        <v>197</v>
      </c>
      <c r="D56" s="120"/>
      <c r="E56" s="138"/>
      <c r="F56" s="120"/>
      <c r="G56" s="122"/>
      <c r="H56" s="123"/>
      <c r="I56" s="124"/>
      <c r="J56" s="125"/>
      <c r="K56" s="135"/>
      <c r="L56" s="136"/>
      <c r="M56" s="137"/>
      <c r="N56" s="132"/>
      <c r="O56" s="137"/>
      <c r="P56" s="136"/>
      <c r="Q56" s="111"/>
    </row>
    <row r="57" spans="3:17" s="112" customFormat="1" ht="9.75" customHeight="1">
      <c r="C57" s="110"/>
      <c r="D57" s="110"/>
      <c r="F57" s="110"/>
      <c r="G57" s="127"/>
      <c r="J57" s="128"/>
      <c r="K57" s="148" t="s">
        <v>89</v>
      </c>
      <c r="L57" s="136"/>
      <c r="M57" s="137"/>
      <c r="N57" s="132"/>
      <c r="O57" s="137"/>
      <c r="P57" s="136"/>
      <c r="Q57" s="111"/>
    </row>
    <row r="58" spans="1:17" s="112" customFormat="1" ht="9.75" customHeight="1">
      <c r="A58" s="103">
        <v>27</v>
      </c>
      <c r="B58" s="103"/>
      <c r="C58" s="120" t="s">
        <v>89</v>
      </c>
      <c r="D58" s="107"/>
      <c r="E58" s="130"/>
      <c r="F58" s="107"/>
      <c r="G58" s="131"/>
      <c r="J58" s="132"/>
      <c r="K58" s="133" t="s">
        <v>223</v>
      </c>
      <c r="L58" s="134"/>
      <c r="M58" s="135"/>
      <c r="N58" s="132"/>
      <c r="O58" s="137"/>
      <c r="P58" s="136"/>
      <c r="Q58" s="111"/>
    </row>
    <row r="59" spans="3:17" s="112" customFormat="1" ht="9.75" customHeight="1">
      <c r="C59" s="113"/>
      <c r="D59" s="113"/>
      <c r="E59" s="114"/>
      <c r="F59" s="113"/>
      <c r="G59" s="115"/>
      <c r="I59" s="110" t="s">
        <v>89</v>
      </c>
      <c r="J59" s="139"/>
      <c r="K59" s="137"/>
      <c r="L59" s="140"/>
      <c r="M59" s="141"/>
      <c r="N59" s="132"/>
      <c r="O59" s="137"/>
      <c r="P59" s="136"/>
      <c r="Q59" s="111"/>
    </row>
    <row r="60" spans="1:17" s="112" customFormat="1" ht="9.75" customHeight="1">
      <c r="A60" s="103">
        <v>28</v>
      </c>
      <c r="B60" s="103"/>
      <c r="C60" s="120" t="s">
        <v>224</v>
      </c>
      <c r="D60" s="120"/>
      <c r="E60" s="138"/>
      <c r="F60" s="120"/>
      <c r="G60" s="122"/>
      <c r="H60" s="123"/>
      <c r="I60" s="142" t="s">
        <v>225</v>
      </c>
      <c r="J60" s="151"/>
      <c r="K60" s="137"/>
      <c r="L60" s="128"/>
      <c r="M60" s="137"/>
      <c r="N60" s="132"/>
      <c r="O60" s="137"/>
      <c r="P60" s="136"/>
      <c r="Q60" s="111"/>
    </row>
    <row r="61" spans="3:17" s="112" customFormat="1" ht="9.75" customHeight="1">
      <c r="C61" s="136"/>
      <c r="D61" s="136"/>
      <c r="E61" s="121"/>
      <c r="F61" s="136"/>
      <c r="G61" s="127"/>
      <c r="J61" s="152"/>
      <c r="K61" s="144"/>
      <c r="L61" s="128"/>
      <c r="M61" s="129" t="s">
        <v>2</v>
      </c>
      <c r="N61" s="132"/>
      <c r="O61" s="137"/>
      <c r="P61" s="136"/>
      <c r="Q61" s="111"/>
    </row>
    <row r="62" spans="1:17" s="112" customFormat="1" ht="9.75" customHeight="1">
      <c r="A62" s="103">
        <v>29</v>
      </c>
      <c r="B62" s="103"/>
      <c r="C62" s="120" t="s">
        <v>180</v>
      </c>
      <c r="D62" s="107"/>
      <c r="E62" s="130"/>
      <c r="F62" s="107"/>
      <c r="G62" s="131"/>
      <c r="J62" s="136"/>
      <c r="K62" s="137"/>
      <c r="L62" s="132"/>
      <c r="M62" s="133" t="s">
        <v>226</v>
      </c>
      <c r="N62" s="149"/>
      <c r="O62" s="137"/>
      <c r="P62" s="136"/>
      <c r="Q62" s="111"/>
    </row>
    <row r="63" spans="3:17" s="112" customFormat="1" ht="9.75" customHeight="1">
      <c r="C63" s="113"/>
      <c r="D63" s="113"/>
      <c r="E63" s="114"/>
      <c r="F63" s="113"/>
      <c r="G63" s="115"/>
      <c r="I63" s="110" t="s">
        <v>180</v>
      </c>
      <c r="J63" s="136"/>
      <c r="K63" s="137"/>
      <c r="L63" s="132"/>
      <c r="M63" s="137"/>
      <c r="N63" s="136"/>
      <c r="O63" s="137"/>
      <c r="P63" s="136"/>
      <c r="Q63" s="111"/>
    </row>
    <row r="64" spans="1:17" s="112" customFormat="1" ht="9.75" customHeight="1">
      <c r="A64" s="103">
        <v>30</v>
      </c>
      <c r="B64" s="103"/>
      <c r="C64" s="120" t="s">
        <v>116</v>
      </c>
      <c r="D64" s="120"/>
      <c r="E64" s="138"/>
      <c r="F64" s="120"/>
      <c r="G64" s="122"/>
      <c r="H64" s="123"/>
      <c r="I64" s="163" t="s">
        <v>227</v>
      </c>
      <c r="J64" s="164"/>
      <c r="K64" s="135"/>
      <c r="L64" s="132"/>
      <c r="M64" s="137"/>
      <c r="N64" s="136"/>
      <c r="O64" s="137"/>
      <c r="P64" s="136"/>
      <c r="Q64" s="111"/>
    </row>
    <row r="65" spans="3:17" s="112" customFormat="1" ht="9.75" customHeight="1">
      <c r="C65" s="110"/>
      <c r="D65" s="110"/>
      <c r="F65" s="110"/>
      <c r="G65" s="127"/>
      <c r="J65" s="128"/>
      <c r="K65" s="129" t="s">
        <v>2</v>
      </c>
      <c r="L65" s="139"/>
      <c r="M65" s="137"/>
      <c r="N65" s="136"/>
      <c r="O65" s="137"/>
      <c r="P65" s="136"/>
      <c r="Q65" s="111"/>
    </row>
    <row r="66" spans="1:17" s="112" customFormat="1" ht="9.75" customHeight="1">
      <c r="A66" s="103">
        <v>31</v>
      </c>
      <c r="B66" s="103"/>
      <c r="C66" s="120" t="s">
        <v>205</v>
      </c>
      <c r="D66" s="107"/>
      <c r="E66" s="130"/>
      <c r="F66" s="107"/>
      <c r="G66" s="131"/>
      <c r="J66" s="132"/>
      <c r="K66" s="133" t="s">
        <v>228</v>
      </c>
      <c r="L66" s="149"/>
      <c r="M66" s="135"/>
      <c r="N66" s="136"/>
      <c r="O66" s="137"/>
      <c r="P66" s="136"/>
      <c r="Q66" s="111"/>
    </row>
    <row r="67" spans="3:17" s="112" customFormat="1" ht="9.75" customHeight="1">
      <c r="C67" s="113"/>
      <c r="D67" s="113"/>
      <c r="E67" s="114"/>
      <c r="F67" s="113"/>
      <c r="G67" s="115"/>
      <c r="I67" s="116" t="s">
        <v>2</v>
      </c>
      <c r="J67" s="139"/>
      <c r="K67" s="137"/>
      <c r="L67" s="150"/>
      <c r="M67" s="141"/>
      <c r="N67" s="136"/>
      <c r="O67" s="137"/>
      <c r="P67" s="136"/>
      <c r="Q67" s="111"/>
    </row>
    <row r="68" spans="1:17" s="169" customFormat="1" ht="9.75" customHeight="1">
      <c r="A68" s="103">
        <v>32</v>
      </c>
      <c r="B68" s="165">
        <v>2</v>
      </c>
      <c r="C68" s="107" t="s">
        <v>2</v>
      </c>
      <c r="D68" s="120"/>
      <c r="E68" s="138"/>
      <c r="F68" s="120"/>
      <c r="G68" s="122"/>
      <c r="H68" s="123"/>
      <c r="I68" s="124"/>
      <c r="J68" s="151"/>
      <c r="K68" s="166"/>
      <c r="L68" s="167"/>
      <c r="M68" s="168"/>
      <c r="N68" s="167"/>
      <c r="O68" s="168"/>
      <c r="P68" s="167"/>
      <c r="Q68" s="168"/>
    </row>
    <row r="69" spans="1:10" s="170" customFormat="1" ht="10.5" customHeight="1">
      <c r="A69" s="112"/>
      <c r="H69" s="112"/>
      <c r="I69" s="112"/>
      <c r="J69" s="152"/>
    </row>
    <row r="70" spans="8:10" s="170" customFormat="1" ht="12.75" customHeight="1">
      <c r="H70" s="112"/>
      <c r="I70" s="112"/>
      <c r="J70" s="136"/>
    </row>
    <row r="71" spans="1:17" s="170" customFormat="1" ht="12.75" customHeight="1">
      <c r="A71" s="171"/>
      <c r="B71" s="172"/>
      <c r="C71" s="173"/>
      <c r="D71" s="174"/>
      <c r="E71" s="175" t="s">
        <v>229</v>
      </c>
      <c r="F71" s="174"/>
      <c r="G71" s="176"/>
      <c r="H71" s="112"/>
      <c r="I71" s="177"/>
      <c r="J71" s="178"/>
      <c r="K71" s="179"/>
      <c r="L71" s="175"/>
      <c r="M71" s="180"/>
      <c r="N71" s="181"/>
      <c r="O71" s="182"/>
      <c r="P71" s="182"/>
      <c r="Q71" s="183"/>
    </row>
    <row r="72" spans="1:17" s="170" customFormat="1" ht="12.75" customHeight="1">
      <c r="A72" s="184"/>
      <c r="C72" s="185"/>
      <c r="D72" s="186" t="s">
        <v>230</v>
      </c>
      <c r="E72" s="187" t="s">
        <v>1</v>
      </c>
      <c r="F72" s="188" t="s">
        <v>231</v>
      </c>
      <c r="G72" s="187" t="s">
        <v>41</v>
      </c>
      <c r="H72" s="189"/>
      <c r="I72" s="190"/>
      <c r="J72" s="191"/>
      <c r="K72" s="192"/>
      <c r="L72" s="191"/>
      <c r="M72" s="193"/>
      <c r="N72" s="194"/>
      <c r="O72" s="195"/>
      <c r="P72" s="195"/>
      <c r="Q72" s="196"/>
    </row>
    <row r="73" spans="1:17" s="170" customFormat="1" ht="12.75" customHeight="1">
      <c r="A73" s="184"/>
      <c r="B73" s="197"/>
      <c r="C73" s="185"/>
      <c r="D73" s="186"/>
      <c r="E73" s="187"/>
      <c r="F73" s="188"/>
      <c r="G73" s="187"/>
      <c r="H73" s="189"/>
      <c r="I73" s="190"/>
      <c r="J73" s="191"/>
      <c r="K73" s="192"/>
      <c r="L73" s="191"/>
      <c r="M73" s="193"/>
      <c r="N73" s="198"/>
      <c r="O73" s="199"/>
      <c r="P73" s="199"/>
      <c r="Q73" s="200"/>
    </row>
    <row r="74" spans="1:17" s="170" customFormat="1" ht="12.75" customHeight="1">
      <c r="A74" s="201"/>
      <c r="B74" s="197"/>
      <c r="C74" s="202"/>
      <c r="D74" s="186" t="s">
        <v>232</v>
      </c>
      <c r="E74" s="187" t="s">
        <v>2</v>
      </c>
      <c r="F74" s="188" t="s">
        <v>233</v>
      </c>
      <c r="G74" s="187" t="s">
        <v>200</v>
      </c>
      <c r="H74" s="189"/>
      <c r="I74" s="203"/>
      <c r="J74" s="197"/>
      <c r="K74" s="204"/>
      <c r="L74" s="197"/>
      <c r="M74" s="205"/>
      <c r="N74" s="206" t="s">
        <v>234</v>
      </c>
      <c r="O74" s="207"/>
      <c r="P74" s="207"/>
      <c r="Q74" s="196"/>
    </row>
    <row r="75" spans="1:17" s="170" customFormat="1" ht="12.75" customHeight="1">
      <c r="A75" s="208"/>
      <c r="B75" s="209"/>
      <c r="C75" s="210"/>
      <c r="D75" s="186"/>
      <c r="E75" s="187"/>
      <c r="F75" s="188"/>
      <c r="G75" s="187"/>
      <c r="H75" s="189"/>
      <c r="I75" s="203"/>
      <c r="J75" s="197"/>
      <c r="K75" s="204"/>
      <c r="L75" s="197"/>
      <c r="M75" s="205"/>
      <c r="N75" s="197" t="s">
        <v>235</v>
      </c>
      <c r="O75" s="204"/>
      <c r="P75" s="197"/>
      <c r="Q75" s="205"/>
    </row>
    <row r="76" spans="1:17" s="170" customFormat="1" ht="12.75" customHeight="1">
      <c r="A76" s="211"/>
      <c r="B76" s="212"/>
      <c r="C76" s="213"/>
      <c r="D76" s="186" t="s">
        <v>236</v>
      </c>
      <c r="E76" s="187" t="s">
        <v>23</v>
      </c>
      <c r="F76" s="188" t="s">
        <v>237</v>
      </c>
      <c r="G76" s="187" t="s">
        <v>56</v>
      </c>
      <c r="H76" s="189"/>
      <c r="I76" s="203"/>
      <c r="J76" s="197"/>
      <c r="K76" s="204"/>
      <c r="L76" s="197"/>
      <c r="M76" s="205"/>
      <c r="N76" s="214"/>
      <c r="O76" s="215"/>
      <c r="P76" s="214"/>
      <c r="Q76" s="216"/>
    </row>
    <row r="77" spans="1:17" s="170" customFormat="1" ht="12.75" customHeight="1">
      <c r="A77" s="184"/>
      <c r="C77" s="185"/>
      <c r="D77" s="186"/>
      <c r="E77" s="187"/>
      <c r="F77" s="188"/>
      <c r="G77" s="187"/>
      <c r="H77" s="189"/>
      <c r="I77" s="203"/>
      <c r="J77" s="197"/>
      <c r="K77" s="204"/>
      <c r="L77" s="197"/>
      <c r="M77" s="205"/>
      <c r="N77" s="194" t="s">
        <v>238</v>
      </c>
      <c r="O77" s="195"/>
      <c r="P77" s="195"/>
      <c r="Q77" s="196"/>
    </row>
    <row r="78" spans="1:17" ht="15.75" customHeight="1">
      <c r="A78" s="184"/>
      <c r="B78" s="197"/>
      <c r="C78" s="217"/>
      <c r="D78" s="186" t="s">
        <v>239</v>
      </c>
      <c r="E78" s="187" t="s">
        <v>24</v>
      </c>
      <c r="F78" s="188" t="s">
        <v>240</v>
      </c>
      <c r="G78" s="187" t="s">
        <v>57</v>
      </c>
      <c r="H78" s="189"/>
      <c r="I78" s="203"/>
      <c r="J78" s="197"/>
      <c r="K78" s="204"/>
      <c r="L78" s="197"/>
      <c r="M78" s="205"/>
      <c r="N78" s="197"/>
      <c r="O78" s="204"/>
      <c r="P78" s="197"/>
      <c r="Q78" s="205"/>
    </row>
    <row r="79" spans="1:17" ht="9" customHeight="1">
      <c r="A79" s="201"/>
      <c r="B79" s="214"/>
      <c r="C79" s="218"/>
      <c r="D79" s="219"/>
      <c r="E79" s="220"/>
      <c r="F79" s="221"/>
      <c r="G79" s="220"/>
      <c r="H79" s="222"/>
      <c r="I79" s="223"/>
      <c r="J79" s="214"/>
      <c r="K79" s="215"/>
      <c r="L79" s="214"/>
      <c r="M79" s="216"/>
      <c r="N79" s="214" t="str">
        <f>Q2</f>
        <v>Рефери</v>
      </c>
      <c r="O79" s="215"/>
      <c r="P79" s="214"/>
      <c r="Q79" s="224" t="s">
        <v>241</v>
      </c>
    </row>
  </sheetData>
  <sheetProtection/>
  <mergeCells count="4">
    <mergeCell ref="A1:J1"/>
    <mergeCell ref="K34:L34"/>
    <mergeCell ref="K42:L42"/>
    <mergeCell ref="I64:J64"/>
  </mergeCells>
  <conditionalFormatting sqref="Q7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view="pageBreakPreview" zoomScale="60" zoomScalePageLayoutView="0" workbookViewId="0" topLeftCell="A2">
      <selection activeCell="N22" sqref="N22"/>
    </sheetView>
  </sheetViews>
  <sheetFormatPr defaultColWidth="9.140625" defaultRowHeight="12.75"/>
  <cols>
    <col min="9" max="9" width="12.7109375" style="0" customWidth="1"/>
    <col min="10" max="10" width="21.00390625" style="0" customWidth="1"/>
    <col min="15" max="15" width="17.421875" style="0" customWidth="1"/>
  </cols>
  <sheetData>
    <row r="1" spans="1:17" ht="25.5">
      <c r="A1" s="227" t="s">
        <v>242</v>
      </c>
      <c r="B1" s="227"/>
      <c r="C1" s="227"/>
      <c r="D1" s="227"/>
      <c r="E1" s="227"/>
      <c r="F1" s="227"/>
      <c r="G1" s="227"/>
      <c r="H1" s="227"/>
      <c r="I1" s="227"/>
      <c r="J1" s="228" t="s">
        <v>243</v>
      </c>
      <c r="K1" s="229"/>
      <c r="L1" s="230"/>
      <c r="M1" s="229"/>
      <c r="N1" s="231"/>
      <c r="O1" s="229"/>
      <c r="P1" s="232"/>
      <c r="Q1" s="233"/>
    </row>
    <row r="2" spans="1:17" ht="23.25">
      <c r="A2" s="227"/>
      <c r="B2" s="227"/>
      <c r="C2" s="227"/>
      <c r="D2" s="227"/>
      <c r="E2" s="227"/>
      <c r="F2" s="227"/>
      <c r="G2" s="227"/>
      <c r="H2" s="227"/>
      <c r="I2" s="227"/>
      <c r="J2" s="228" t="s">
        <v>244</v>
      </c>
      <c r="K2" s="234"/>
      <c r="L2" s="230"/>
      <c r="M2" s="234"/>
      <c r="N2" s="235"/>
      <c r="O2" s="234"/>
      <c r="P2" s="235"/>
      <c r="Q2" s="234"/>
    </row>
    <row r="3" spans="1:17" ht="15.75">
      <c r="A3" s="236" t="s">
        <v>245</v>
      </c>
      <c r="B3" s="237"/>
      <c r="C3" s="237"/>
      <c r="D3" s="237"/>
      <c r="E3" s="238"/>
      <c r="F3" s="239" t="s">
        <v>246</v>
      </c>
      <c r="G3" s="238"/>
      <c r="H3" s="237"/>
      <c r="I3" s="240"/>
      <c r="J3" s="239"/>
      <c r="K3" s="241"/>
      <c r="L3" s="237"/>
      <c r="M3" s="241"/>
      <c r="N3" s="237"/>
      <c r="O3" s="240"/>
      <c r="P3" s="238"/>
      <c r="Q3" s="242" t="s">
        <v>189</v>
      </c>
    </row>
    <row r="4" spans="1:17" ht="16.5" thickBot="1">
      <c r="A4" s="243" t="s">
        <v>247</v>
      </c>
      <c r="B4" s="244"/>
      <c r="C4" s="244"/>
      <c r="D4" s="244"/>
      <c r="E4" s="244"/>
      <c r="F4" s="243" t="s">
        <v>248</v>
      </c>
      <c r="G4" s="245"/>
      <c r="H4" s="244"/>
      <c r="I4" s="246"/>
      <c r="J4" s="247"/>
      <c r="K4" s="246"/>
      <c r="L4" s="248"/>
      <c r="M4" s="246"/>
      <c r="N4" s="244"/>
      <c r="O4" s="246"/>
      <c r="P4" s="244"/>
      <c r="Q4" s="249" t="s">
        <v>249</v>
      </c>
    </row>
    <row r="5" spans="1:17" ht="12.75">
      <c r="A5" s="250"/>
      <c r="B5" s="251"/>
      <c r="C5" s="251"/>
      <c r="D5" s="251"/>
      <c r="E5" s="252"/>
      <c r="F5" s="253"/>
      <c r="G5" s="254" t="s">
        <v>250</v>
      </c>
      <c r="H5" s="254" t="s">
        <v>251</v>
      </c>
      <c r="I5" s="255"/>
      <c r="J5" s="256" t="s">
        <v>252</v>
      </c>
      <c r="K5" s="257"/>
      <c r="L5" s="256" t="s">
        <v>253</v>
      </c>
      <c r="M5" s="257"/>
      <c r="N5" s="254" t="s">
        <v>194</v>
      </c>
      <c r="O5" s="257"/>
      <c r="P5" s="254" t="s">
        <v>195</v>
      </c>
      <c r="Q5" s="258"/>
    </row>
    <row r="6" spans="1:17" ht="15">
      <c r="A6" s="259"/>
      <c r="B6" s="260"/>
      <c r="C6" s="261"/>
      <c r="D6" s="260"/>
      <c r="E6" s="262"/>
      <c r="F6" s="262"/>
      <c r="G6" s="263"/>
      <c r="H6" s="262"/>
      <c r="I6" s="264"/>
      <c r="J6" s="260"/>
      <c r="K6" s="264"/>
      <c r="L6" s="260"/>
      <c r="M6" s="264"/>
      <c r="N6" s="260"/>
      <c r="O6" s="264"/>
      <c r="P6" s="260"/>
      <c r="Q6" s="265"/>
    </row>
    <row r="7" spans="1:17" ht="15.75">
      <c r="A7" s="266" t="s">
        <v>254</v>
      </c>
      <c r="B7" s="267"/>
      <c r="C7" s="268" t="s">
        <v>205</v>
      </c>
      <c r="D7" s="269"/>
      <c r="E7" s="270">
        <f>UPPER(IF($D7="","",VLOOKUP($D7,'[2]Si Qual Draw Prep'!$A$7:$P$70,2)))</f>
      </c>
      <c r="F7" s="271">
        <f>IF($D7="","",VLOOKUP($D7,'[2]Si Qual Draw Prep'!$A$7:$P$70,3))</f>
      </c>
      <c r="G7" s="271"/>
      <c r="H7" s="271">
        <f>IF($D7="","",VLOOKUP($D7,'[2]Si Qual Draw Prep'!$A$7:$P$70,4))</f>
      </c>
      <c r="I7" s="272"/>
      <c r="J7" s="273"/>
      <c r="K7" s="265"/>
      <c r="L7" s="273"/>
      <c r="M7" s="265"/>
      <c r="N7" s="274"/>
      <c r="O7" s="275"/>
      <c r="P7" s="274"/>
      <c r="Q7" s="276"/>
    </row>
    <row r="8" spans="1:17" ht="15">
      <c r="A8" s="277"/>
      <c r="B8" s="261"/>
      <c r="C8" s="261"/>
      <c r="D8" s="261" t="s">
        <v>255</v>
      </c>
      <c r="E8" s="278" t="s">
        <v>256</v>
      </c>
      <c r="F8" s="279" t="s">
        <v>156</v>
      </c>
      <c r="G8" s="280"/>
      <c r="H8" s="278"/>
      <c r="I8" s="281"/>
      <c r="J8" s="282"/>
      <c r="K8" s="283"/>
      <c r="L8" s="273"/>
      <c r="M8" s="265"/>
      <c r="N8" s="274"/>
      <c r="O8" s="275"/>
      <c r="P8" s="274"/>
      <c r="Q8" s="275"/>
    </row>
    <row r="9" spans="1:17" ht="15">
      <c r="A9" s="277" t="s">
        <v>257</v>
      </c>
      <c r="B9" s="268">
        <f>IF($D9="","",IF(VLOOKUP($D9,'[2]Si Qual Draw Prep'!$A$7:$P$70,15)="QA",,VLOOKUP($D9,'[2]Si Qual Draw Prep'!$A$7:$P$70,15)))</f>
      </c>
      <c r="C9" s="268" t="s">
        <v>156</v>
      </c>
      <c r="D9" s="284"/>
      <c r="E9" s="268">
        <f>UPPER(IF($D9="","",VLOOKUP($D9,'[2]Si Qual Draw Prep'!$A$7:$P$70,2)))</f>
      </c>
      <c r="F9" s="285"/>
      <c r="G9" s="286"/>
      <c r="H9" s="287">
        <f>IF($D9="","",VLOOKUP($D9,'[2]Si Qual Draw Prep'!$A$7:$P$70,4))</f>
      </c>
      <c r="I9" s="288"/>
      <c r="J9" s="289"/>
      <c r="K9" s="290"/>
      <c r="L9" s="273"/>
      <c r="M9" s="265"/>
      <c r="N9" s="274"/>
      <c r="O9" s="275"/>
      <c r="P9" s="274"/>
      <c r="Q9" s="275"/>
    </row>
    <row r="10" spans="1:17" ht="15">
      <c r="A10" s="277"/>
      <c r="B10" s="261"/>
      <c r="C10" s="261"/>
      <c r="D10" s="291"/>
      <c r="E10" s="278"/>
      <c r="F10" s="278"/>
      <c r="G10" s="292" t="s">
        <v>258</v>
      </c>
      <c r="H10" s="279"/>
      <c r="I10" s="293" t="s">
        <v>156</v>
      </c>
      <c r="J10" s="294"/>
      <c r="K10" s="281"/>
      <c r="L10" s="282"/>
      <c r="M10" s="283"/>
      <c r="N10" s="274"/>
      <c r="O10" s="275"/>
      <c r="P10" s="274"/>
      <c r="Q10" s="275"/>
    </row>
    <row r="11" spans="1:17" ht="15">
      <c r="A11" s="277"/>
      <c r="B11" s="287"/>
      <c r="C11" s="287"/>
      <c r="D11" s="295"/>
      <c r="E11" s="287">
        <f>UPPER(IF($D11="","",VLOOKUP($D11,'[2]Si Qual Draw Prep'!$A$7:$P$70,2)))</f>
      </c>
      <c r="F11" s="287"/>
      <c r="G11" s="296"/>
      <c r="H11" s="297" t="s">
        <v>259</v>
      </c>
      <c r="I11" s="298"/>
      <c r="J11" s="299"/>
      <c r="K11" s="283"/>
      <c r="L11" s="289"/>
      <c r="M11" s="290"/>
      <c r="N11" s="274"/>
      <c r="O11" s="275"/>
      <c r="P11" s="274"/>
      <c r="Q11" s="275"/>
    </row>
    <row r="12" spans="1:17" ht="15">
      <c r="A12" s="277"/>
      <c r="B12" s="261"/>
      <c r="C12" s="261"/>
      <c r="D12" s="300" t="s">
        <v>260</v>
      </c>
      <c r="E12" s="301"/>
      <c r="F12" s="280" t="s">
        <v>180</v>
      </c>
      <c r="G12" s="302"/>
      <c r="H12" s="278"/>
      <c r="I12" s="281"/>
      <c r="J12" s="299"/>
      <c r="K12" s="283"/>
      <c r="L12" s="303"/>
      <c r="M12" s="304" t="s">
        <v>261</v>
      </c>
      <c r="N12" s="305"/>
      <c r="O12" s="305" t="s">
        <v>57</v>
      </c>
      <c r="P12" s="274"/>
      <c r="Q12" s="275"/>
    </row>
    <row r="13" spans="1:17" ht="15">
      <c r="A13" s="277"/>
      <c r="B13" s="287">
        <f>IF($D13="","",IF(VLOOKUP($D13,'[2]Si Qual Draw Prep'!$A$7:$P$70,15)="QA",,VLOOKUP($D13,'[2]Si Qual Draw Prep'!$A$7:$P$70,15)))</f>
      </c>
      <c r="C13" s="287"/>
      <c r="D13" s="295"/>
      <c r="E13" s="287">
        <f>UPPER(IF($D13="","",VLOOKUP($D13,'[2]Si Qual Draw Prep'!$A$7:$P$70,2)))</f>
      </c>
      <c r="F13" s="287"/>
      <c r="G13" s="287"/>
      <c r="H13" s="287">
        <f>IF($D13="","",VLOOKUP($D13,'[2]Si Qual Draw Prep'!$A$7:$P$70,4))</f>
      </c>
      <c r="I13" s="288"/>
      <c r="J13" s="299"/>
      <c r="K13" s="283"/>
      <c r="L13" s="282"/>
      <c r="M13" s="283"/>
      <c r="N13" s="274"/>
      <c r="O13" s="275"/>
      <c r="P13" s="306"/>
      <c r="Q13" s="275"/>
    </row>
    <row r="14" spans="1:17" ht="15">
      <c r="A14" s="277"/>
      <c r="B14" s="261"/>
      <c r="C14" s="261"/>
      <c r="D14" s="291"/>
      <c r="E14" s="278"/>
      <c r="F14" s="301"/>
      <c r="G14" s="278"/>
      <c r="H14" s="278" t="s">
        <v>262</v>
      </c>
      <c r="I14" s="264"/>
      <c r="J14" s="307" t="s">
        <v>56</v>
      </c>
      <c r="K14" s="265"/>
      <c r="L14" s="294"/>
      <c r="M14" s="281" t="s">
        <v>263</v>
      </c>
      <c r="N14" s="308"/>
      <c r="O14" s="309"/>
      <c r="P14" s="306"/>
      <c r="Q14" s="275"/>
    </row>
    <row r="15" spans="1:17" ht="15">
      <c r="A15" s="277" t="s">
        <v>264</v>
      </c>
      <c r="B15" s="268">
        <f>IF($D15="","",IF(VLOOKUP($D15,'[2]Si Qual Draw Prep'!$A$7:$P$70,15)="QA",,VLOOKUP($D15,'[2]Si Qual Draw Prep'!$A$7:$P$70,15)))</f>
      </c>
      <c r="C15" s="268" t="s">
        <v>205</v>
      </c>
      <c r="D15" s="284"/>
      <c r="E15" s="268">
        <f>UPPER(IF($D15="","",VLOOKUP($D15,'[2]Si Qual Draw Prep'!$A$7:$P$70,2)))</f>
      </c>
      <c r="F15" s="287"/>
      <c r="G15" s="287"/>
      <c r="H15" s="287">
        <f>IF($D15="","",VLOOKUP($D15,'[2]Si Qual Draw Prep'!$A$7:$P$70,4))</f>
      </c>
      <c r="I15" s="288"/>
      <c r="J15" s="310" t="s">
        <v>265</v>
      </c>
      <c r="K15" s="311"/>
      <c r="L15" s="273"/>
      <c r="M15" s="283"/>
      <c r="N15" s="312"/>
      <c r="O15" s="309"/>
      <c r="P15" s="306"/>
      <c r="Q15" s="275"/>
    </row>
    <row r="16" spans="1:17" ht="15">
      <c r="A16" s="277"/>
      <c r="B16" s="261"/>
      <c r="C16" s="261"/>
      <c r="D16" s="300" t="s">
        <v>266</v>
      </c>
      <c r="E16" s="278" t="s">
        <v>267</v>
      </c>
      <c r="F16" s="279" t="s">
        <v>88</v>
      </c>
      <c r="G16" s="280"/>
      <c r="H16" s="278"/>
      <c r="I16" s="281"/>
      <c r="J16" s="299"/>
      <c r="K16" s="311"/>
      <c r="L16" s="273"/>
      <c r="M16" s="283"/>
      <c r="N16" s="308"/>
      <c r="O16" s="309"/>
      <c r="P16" s="306"/>
      <c r="Q16" s="275"/>
    </row>
    <row r="17" spans="1:17" ht="15">
      <c r="A17" s="277" t="s">
        <v>268</v>
      </c>
      <c r="B17" s="268">
        <f>IF($D17="","",IF(VLOOKUP($D17,'[2]Si Qual Draw Prep'!$A$7:$P$70,15)="QA",,VLOOKUP($D17,'[2]Si Qual Draw Prep'!$A$7:$P$70,15)))</f>
      </c>
      <c r="C17" s="268" t="s">
        <v>88</v>
      </c>
      <c r="D17" s="284"/>
      <c r="E17" s="268">
        <f>UPPER(IF($D17="","",VLOOKUP($D17,'[2]Si Qual Draw Prep'!$A$7:$P$70,2)))</f>
      </c>
      <c r="F17" s="285"/>
      <c r="G17" s="286"/>
      <c r="H17" s="287">
        <f>IF($D17="","",VLOOKUP($D17,'[2]Si Qual Draw Prep'!$A$7:$P$70,4))</f>
      </c>
      <c r="I17" s="288"/>
      <c r="J17" s="313"/>
      <c r="K17" s="314"/>
      <c r="L17" s="273"/>
      <c r="M17" s="283"/>
      <c r="N17" s="308"/>
      <c r="O17" s="309"/>
      <c r="P17" s="306"/>
      <c r="Q17" s="275"/>
    </row>
    <row r="18" spans="1:17" ht="15">
      <c r="A18" s="277"/>
      <c r="B18" s="261"/>
      <c r="C18" s="261"/>
      <c r="D18" s="291"/>
      <c r="E18" s="278"/>
      <c r="F18" s="301"/>
      <c r="G18" s="292" t="s">
        <v>269</v>
      </c>
      <c r="H18" s="279" t="s">
        <v>56</v>
      </c>
      <c r="I18" s="315"/>
      <c r="J18" s="316"/>
      <c r="K18" s="317" t="s">
        <v>270</v>
      </c>
      <c r="L18" s="318"/>
      <c r="M18" s="318"/>
      <c r="N18" s="308"/>
      <c r="O18" s="309"/>
      <c r="P18" s="306"/>
      <c r="Q18" s="275"/>
    </row>
    <row r="19" spans="1:17" ht="15.75">
      <c r="A19" s="277"/>
      <c r="B19" s="287">
        <f>IF($D19="","",IF(VLOOKUP($D19,'[2]Si Qual Draw Prep'!$A$7:$P$70,15)="QA",,VLOOKUP($D19,'[2]Si Qual Draw Prep'!$A$7:$P$70,15)))</f>
      </c>
      <c r="C19" s="287"/>
      <c r="D19" s="295"/>
      <c r="E19" s="287">
        <f>UPPER(IF($D19="","",VLOOKUP($D19,'[2]Si Qual Draw Prep'!$A$7:$P$70,2)))</f>
      </c>
      <c r="F19" s="287"/>
      <c r="G19" s="296"/>
      <c r="H19" s="271" t="s">
        <v>271</v>
      </c>
      <c r="I19" s="271"/>
      <c r="J19" s="282"/>
      <c r="K19" s="319" t="s">
        <v>272</v>
      </c>
      <c r="L19" s="320"/>
      <c r="M19" s="321"/>
      <c r="N19" s="306" t="s">
        <v>273</v>
      </c>
      <c r="O19" s="309"/>
      <c r="P19" s="322" t="s">
        <v>57</v>
      </c>
      <c r="Q19" s="323"/>
    </row>
    <row r="20" spans="1:17" ht="15">
      <c r="A20" s="277"/>
      <c r="B20" s="261"/>
      <c r="C20" s="261"/>
      <c r="D20" s="261" t="s">
        <v>274</v>
      </c>
      <c r="E20" s="301"/>
      <c r="F20" s="280" t="s">
        <v>56</v>
      </c>
      <c r="G20" s="302"/>
      <c r="H20" s="278"/>
      <c r="I20" s="281"/>
      <c r="J20" s="282"/>
      <c r="K20" s="311"/>
      <c r="L20" s="294"/>
      <c r="M20" s="281"/>
      <c r="N20" s="306"/>
      <c r="O20" s="309"/>
      <c r="P20" s="306" t="s">
        <v>275</v>
      </c>
      <c r="Q20" s="324"/>
    </row>
    <row r="21" spans="1:17" ht="15.75">
      <c r="A21" s="266"/>
      <c r="B21" s="287">
        <f>IF($D21="","",IF(VLOOKUP($D21,'[2]Si Qual Draw Prep'!$A$7:$P$70,15)="QA",,VLOOKUP($D21,'[2]Si Qual Draw Prep'!$A$7:$P$70,15)))</f>
      </c>
      <c r="C21" s="287"/>
      <c r="D21" s="325"/>
      <c r="E21" s="271">
        <f>UPPER(IF($D21="","",VLOOKUP($D21,'[2]Si Qual Draw Prep'!$A$7:$P$70,2)))</f>
      </c>
      <c r="F21" s="271"/>
      <c r="G21" s="271"/>
      <c r="H21" s="271">
        <f>IF($D21="","",VLOOKUP($D21,'[2]Si Qual Draw Prep'!$A$7:$P$70,4))</f>
      </c>
      <c r="I21" s="288"/>
      <c r="J21" s="273"/>
      <c r="K21" s="311"/>
      <c r="L21" s="282"/>
      <c r="M21" s="283"/>
      <c r="N21" s="306"/>
      <c r="O21" s="309"/>
      <c r="P21" s="306"/>
      <c r="Q21" s="326"/>
    </row>
    <row r="22" spans="1:17" ht="15.75">
      <c r="A22" s="277"/>
      <c r="B22" s="261"/>
      <c r="C22" s="261"/>
      <c r="D22" s="261"/>
      <c r="E22" s="327"/>
      <c r="F22" s="328"/>
      <c r="G22" s="327"/>
      <c r="H22" s="303"/>
      <c r="I22" s="327" t="s">
        <v>276</v>
      </c>
      <c r="J22" s="329" t="s">
        <v>270</v>
      </c>
      <c r="K22" s="311"/>
      <c r="L22" s="282"/>
      <c r="M22" s="283"/>
      <c r="N22" s="330"/>
      <c r="O22" s="331"/>
      <c r="P22" s="306"/>
      <c r="Q22" s="326"/>
    </row>
    <row r="23" spans="1:17" ht="15.75">
      <c r="A23" s="266" t="s">
        <v>277</v>
      </c>
      <c r="B23" s="268">
        <f>IF($D23="","",IF(VLOOKUP($D23,'[2]Si Qual Draw Prep'!$A$7:$P$70,15)="QA",,VLOOKUP($D23,'[2]Si Qual Draw Prep'!$A$7:$P$70,15)))</f>
      </c>
      <c r="C23" s="268" t="s">
        <v>205</v>
      </c>
      <c r="D23" s="269"/>
      <c r="E23" s="270">
        <f>UPPER(IF($D23="","",VLOOKUP($D23,'[2]Si Qual Draw Prep'!$A$7:$P$70,2)))</f>
      </c>
      <c r="F23" s="271"/>
      <c r="G23" s="271"/>
      <c r="H23" s="271">
        <f>IF($D23="","",VLOOKUP($D23,'[2]Si Qual Draw Prep'!$A$7:$P$70,4))</f>
      </c>
      <c r="I23" s="272"/>
      <c r="J23" s="273"/>
      <c r="K23" s="265"/>
      <c r="L23" s="273"/>
      <c r="M23" s="265"/>
      <c r="N23" s="306"/>
      <c r="O23" s="309"/>
      <c r="P23" s="306"/>
      <c r="Q23" s="326"/>
    </row>
    <row r="24" spans="1:17" ht="15">
      <c r="A24" s="277"/>
      <c r="B24" s="261"/>
      <c r="C24" s="261"/>
      <c r="D24" s="261" t="s">
        <v>278</v>
      </c>
      <c r="E24" s="278" t="s">
        <v>279</v>
      </c>
      <c r="F24" s="279" t="s">
        <v>102</v>
      </c>
      <c r="G24" s="280"/>
      <c r="H24" s="278"/>
      <c r="I24" s="281"/>
      <c r="J24" s="282"/>
      <c r="K24" s="283"/>
      <c r="L24" s="273"/>
      <c r="M24" s="265"/>
      <c r="N24" s="306"/>
      <c r="O24" s="309"/>
      <c r="P24" s="306"/>
      <c r="Q24" s="326"/>
    </row>
    <row r="25" spans="1:17" ht="15">
      <c r="A25" s="332" t="s">
        <v>280</v>
      </c>
      <c r="B25" s="268"/>
      <c r="C25" s="268" t="s">
        <v>102</v>
      </c>
      <c r="D25" s="284"/>
      <c r="E25" s="268">
        <f>UPPER(IF($D25="","",VLOOKUP($D25,'[2]Si Qual Draw Prep'!$A$7:$P$70,2)))</f>
      </c>
      <c r="F25" s="285"/>
      <c r="G25" s="286"/>
      <c r="H25" s="287">
        <f>IF($D25="","",VLOOKUP($D25,'[2]Si Qual Draw Prep'!$A$7:$P$70,4))</f>
      </c>
      <c r="I25" s="288"/>
      <c r="J25" s="289"/>
      <c r="K25" s="290"/>
      <c r="L25" s="273"/>
      <c r="M25" s="265"/>
      <c r="N25" s="306"/>
      <c r="O25" s="309"/>
      <c r="P25" s="306"/>
      <c r="Q25" s="326"/>
    </row>
    <row r="26" spans="1:17" ht="15">
      <c r="A26" s="277"/>
      <c r="B26" s="261"/>
      <c r="C26" s="261"/>
      <c r="D26" s="291"/>
      <c r="E26" s="278"/>
      <c r="F26" s="301"/>
      <c r="G26" s="292" t="s">
        <v>281</v>
      </c>
      <c r="H26" s="280"/>
      <c r="I26" s="293" t="s">
        <v>143</v>
      </c>
      <c r="J26" s="294"/>
      <c r="K26" s="281" t="s">
        <v>263</v>
      </c>
      <c r="L26" s="282" t="s">
        <v>282</v>
      </c>
      <c r="M26" s="283"/>
      <c r="N26" s="322"/>
      <c r="O26" s="305" t="s">
        <v>215</v>
      </c>
      <c r="P26" s="306"/>
      <c r="Q26" s="326"/>
    </row>
    <row r="27" spans="1:17" ht="15">
      <c r="A27" s="277"/>
      <c r="B27" s="287">
        <f>IF($D27="","",IF(VLOOKUP($D27,'[2]Si Qual Draw Prep'!$A$7:$P$70,15)="QA",,VLOOKUP($D27,'[2]Si Qual Draw Prep'!$A$7:$P$70,15)))</f>
      </c>
      <c r="C27" s="287"/>
      <c r="D27" s="295"/>
      <c r="E27" s="287">
        <f>UPPER(IF($D27="","",VLOOKUP($D27,'[2]Si Qual Draw Prep'!$A$7:$P$70,2)))</f>
      </c>
      <c r="F27" s="287"/>
      <c r="G27" s="296"/>
      <c r="H27" s="287">
        <f>IF($D27="","",VLOOKUP($D27,'[2]Si Qual Draw Prep'!$A$7:$P$70,4))</f>
      </c>
      <c r="I27" s="333" t="s">
        <v>283</v>
      </c>
      <c r="J27" s="299"/>
      <c r="K27" s="283"/>
      <c r="L27" s="289"/>
      <c r="M27" s="290"/>
      <c r="N27" s="306"/>
      <c r="O27" s="308" t="s">
        <v>284</v>
      </c>
      <c r="P27" s="274"/>
      <c r="Q27" s="326"/>
    </row>
    <row r="28" spans="1:17" ht="15">
      <c r="A28" s="334"/>
      <c r="B28" s="261"/>
      <c r="C28" s="261"/>
      <c r="D28" s="300" t="s">
        <v>285</v>
      </c>
      <c r="E28" s="301" t="s">
        <v>286</v>
      </c>
      <c r="F28" s="280" t="s">
        <v>143</v>
      </c>
      <c r="G28" s="302"/>
      <c r="H28" s="278"/>
      <c r="I28" s="281"/>
      <c r="J28" s="299"/>
      <c r="K28" s="283"/>
      <c r="L28" s="294"/>
      <c r="M28" s="281"/>
      <c r="N28" s="306"/>
      <c r="O28" s="309"/>
      <c r="P28" s="274"/>
      <c r="Q28" s="326"/>
    </row>
    <row r="29" spans="1:17" ht="15">
      <c r="A29" s="277"/>
      <c r="B29" s="287">
        <f>IF($D29="","",IF(VLOOKUP($D29,'[2]Si Qual Draw Prep'!$A$7:$P$70,15)="QA",,VLOOKUP($D29,'[2]Si Qual Draw Prep'!$A$7:$P$70,15)))</f>
      </c>
      <c r="C29" s="287"/>
      <c r="D29" s="295"/>
      <c r="E29" s="287">
        <f>UPPER(IF($D29="","",VLOOKUP($D29,'[2]Si Qual Draw Prep'!$A$7:$P$70,2)))</f>
      </c>
      <c r="F29" s="287"/>
      <c r="G29" s="287"/>
      <c r="H29" s="287">
        <f>IF($D29="","",VLOOKUP($D29,'[2]Si Qual Draw Prep'!$A$7:$P$70,4))</f>
      </c>
      <c r="I29" s="288"/>
      <c r="J29" s="299"/>
      <c r="K29" s="265"/>
      <c r="L29" s="282"/>
      <c r="M29" s="283"/>
      <c r="N29" s="306"/>
      <c r="O29" s="309"/>
      <c r="P29" s="274"/>
      <c r="Q29" s="326"/>
    </row>
    <row r="30" spans="1:17" ht="15">
      <c r="A30" s="277"/>
      <c r="B30" s="261"/>
      <c r="C30" s="261"/>
      <c r="D30" s="291"/>
      <c r="E30" s="278"/>
      <c r="F30" s="301"/>
      <c r="G30" s="278"/>
      <c r="H30" s="278" t="s">
        <v>287</v>
      </c>
      <c r="I30" s="264"/>
      <c r="J30" s="307" t="s">
        <v>75</v>
      </c>
      <c r="K30" s="265"/>
      <c r="L30" s="294"/>
      <c r="M30" s="281" t="s">
        <v>263</v>
      </c>
      <c r="N30" s="306"/>
      <c r="O30" s="309"/>
      <c r="P30" s="274"/>
      <c r="Q30" s="326"/>
    </row>
    <row r="31" spans="1:17" ht="15">
      <c r="A31" s="277" t="s">
        <v>288</v>
      </c>
      <c r="B31" s="268">
        <f>IF($D31="","",IF(VLOOKUP($D31,'[2]Si Qual Draw Prep'!$A$7:$P$70,15)="QA",,VLOOKUP($D31,'[2]Si Qual Draw Prep'!$A$7:$P$70,15)))</f>
      </c>
      <c r="C31" s="268" t="s">
        <v>129</v>
      </c>
      <c r="D31" s="284"/>
      <c r="E31" s="268"/>
      <c r="F31" s="287"/>
      <c r="G31" s="287"/>
      <c r="H31" s="287">
        <f>IF($D31="","",VLOOKUP($D31,'[2]Si Qual Draw Prep'!$A$7:$P$70,4))</f>
      </c>
      <c r="I31" s="288"/>
      <c r="J31" s="299" t="s">
        <v>289</v>
      </c>
      <c r="K31" s="311"/>
      <c r="L31" s="273"/>
      <c r="M31" s="283"/>
      <c r="N31" s="335"/>
      <c r="O31" s="309"/>
      <c r="P31" s="274"/>
      <c r="Q31" s="326"/>
    </row>
    <row r="32" spans="1:17" ht="15">
      <c r="A32" s="277"/>
      <c r="B32" s="261"/>
      <c r="C32" s="261"/>
      <c r="D32" s="300" t="s">
        <v>290</v>
      </c>
      <c r="E32" s="278" t="s">
        <v>291</v>
      </c>
      <c r="F32" s="279" t="s">
        <v>167</v>
      </c>
      <c r="G32" s="280"/>
      <c r="H32" s="278"/>
      <c r="I32" s="281"/>
      <c r="J32" s="299"/>
      <c r="K32" s="311"/>
      <c r="L32" s="273"/>
      <c r="M32" s="283"/>
      <c r="N32" s="306"/>
      <c r="O32" s="309"/>
      <c r="P32" s="274"/>
      <c r="Q32" s="326"/>
    </row>
    <row r="33" spans="1:17" ht="15">
      <c r="A33" s="277" t="s">
        <v>292</v>
      </c>
      <c r="B33" s="268">
        <f>IF($D33="","",IF(VLOOKUP($D33,'[2]Si Qual Draw Prep'!$A$7:$P$70,15)="QA",,VLOOKUP($D33,'[2]Si Qual Draw Prep'!$A$7:$P$70,15)))</f>
      </c>
      <c r="C33" s="268" t="s">
        <v>167</v>
      </c>
      <c r="D33" s="284"/>
      <c r="E33" s="268">
        <f>UPPER(IF($D33="","",VLOOKUP($D33,'[2]Si Qual Draw Prep'!$A$7:$P$70,2)))</f>
      </c>
      <c r="F33" s="285"/>
      <c r="G33" s="286"/>
      <c r="H33" s="287">
        <f>IF($D33="","",VLOOKUP($D33,'[2]Si Qual Draw Prep'!$A$7:$P$70,4))</f>
      </c>
      <c r="I33" s="288"/>
      <c r="J33" s="313"/>
      <c r="K33" s="314"/>
      <c r="L33" s="282"/>
      <c r="M33" s="283"/>
      <c r="N33" s="306"/>
      <c r="O33" s="309"/>
      <c r="P33" s="274"/>
      <c r="Q33" s="326"/>
    </row>
    <row r="34" spans="1:17" ht="15">
      <c r="A34" s="277"/>
      <c r="B34" s="261"/>
      <c r="C34" s="261"/>
      <c r="D34" s="291"/>
      <c r="E34" s="278"/>
      <c r="F34" s="301"/>
      <c r="G34" s="292" t="s">
        <v>293</v>
      </c>
      <c r="H34" s="279"/>
      <c r="I34" s="293" t="s">
        <v>75</v>
      </c>
      <c r="J34" s="316" t="s">
        <v>294</v>
      </c>
      <c r="K34" s="336" t="s">
        <v>75</v>
      </c>
      <c r="L34" s="337"/>
      <c r="M34" s="338"/>
      <c r="N34" s="306"/>
      <c r="O34" s="309"/>
      <c r="P34" s="274"/>
      <c r="Q34" s="326"/>
    </row>
    <row r="35" spans="1:17" ht="15">
      <c r="A35" s="277"/>
      <c r="B35" s="287">
        <f>IF($D35="","",IF(VLOOKUP($D35,'[2]Si Qual Draw Prep'!$A$7:$P$70,15)="QA",,VLOOKUP($D35,'[2]Si Qual Draw Prep'!$A$7:$P$70,15)))</f>
      </c>
      <c r="C35" s="287"/>
      <c r="D35" s="295"/>
      <c r="E35" s="287">
        <f>UPPER(IF($D35="","",VLOOKUP($D35,'[2]Si Qual Draw Prep'!$A$7:$P$70,2)))</f>
      </c>
      <c r="F35" s="287"/>
      <c r="G35" s="296"/>
      <c r="H35" s="287"/>
      <c r="I35" s="289" t="s">
        <v>295</v>
      </c>
      <c r="J35" s="282"/>
      <c r="K35" s="339" t="s">
        <v>296</v>
      </c>
      <c r="L35" s="340"/>
      <c r="M35" s="340"/>
      <c r="N35" s="308"/>
      <c r="O35" s="309"/>
      <c r="P35" s="274"/>
      <c r="Q35" s="326"/>
    </row>
    <row r="36" spans="1:17" ht="20.25">
      <c r="A36" s="277"/>
      <c r="B36" s="261"/>
      <c r="C36" s="261"/>
      <c r="D36" s="261" t="s">
        <v>297</v>
      </c>
      <c r="E36" s="301"/>
      <c r="F36" s="280" t="s">
        <v>75</v>
      </c>
      <c r="G36" s="302"/>
      <c r="H36" s="301"/>
      <c r="I36" s="281"/>
      <c r="J36" s="282"/>
      <c r="K36" s="311"/>
      <c r="L36" s="294"/>
      <c r="M36" s="281"/>
      <c r="N36" s="341" t="s">
        <v>298</v>
      </c>
      <c r="O36" s="323"/>
      <c r="P36" s="342" t="s">
        <v>207</v>
      </c>
      <c r="Q36" s="343"/>
    </row>
    <row r="37" spans="1:17" ht="15.75">
      <c r="A37" s="266"/>
      <c r="B37" s="287">
        <f>IF($D37="","",IF(VLOOKUP($D37,'[2]Si Qual Draw Prep'!$A$7:$P$70,15)="QA",,VLOOKUP($D37,'[2]Si Qual Draw Prep'!$A$7:$P$70,15)))</f>
      </c>
      <c r="C37" s="287"/>
      <c r="D37" s="325"/>
      <c r="E37" s="271">
        <f>UPPER(IF($D37="","",VLOOKUP($D37,'[2]Si Qual Draw Prep'!$A$7:$P$70,2)))</f>
      </c>
      <c r="F37" s="271"/>
      <c r="G37" s="271"/>
      <c r="H37" s="271">
        <f>IF($D37="","",VLOOKUP($D37,'[2]Si Qual Draw Prep'!$A$7:$P$70,4))</f>
      </c>
      <c r="I37" s="272"/>
      <c r="J37" s="273"/>
      <c r="K37" s="311"/>
      <c r="L37" s="282"/>
      <c r="M37" s="283"/>
      <c r="N37" s="309"/>
      <c r="O37" s="309"/>
      <c r="P37" s="274" t="s">
        <v>299</v>
      </c>
      <c r="Q37" s="326"/>
    </row>
    <row r="38" spans="1:17" ht="15">
      <c r="A38" s="277"/>
      <c r="B38" s="261"/>
      <c r="C38" s="261"/>
      <c r="D38" s="261"/>
      <c r="E38" s="278"/>
      <c r="F38" s="301"/>
      <c r="G38" s="278"/>
      <c r="H38" s="303"/>
      <c r="I38" s="301" t="s">
        <v>300</v>
      </c>
      <c r="J38" s="329" t="s">
        <v>89</v>
      </c>
      <c r="K38" s="311"/>
      <c r="L38" s="282"/>
      <c r="M38" s="283"/>
      <c r="N38" s="344"/>
      <c r="O38" s="345"/>
      <c r="P38" s="308"/>
      <c r="Q38" s="326"/>
    </row>
    <row r="39" spans="1:17" ht="15.75">
      <c r="A39" s="266" t="s">
        <v>301</v>
      </c>
      <c r="B39" s="268">
        <f>IF($D39="","",IF(VLOOKUP($D39,'[2]Si Qual Draw Prep'!$A$7:$P$70,15)="QA",,VLOOKUP($D39,'[2]Si Qual Draw Prep'!$A$7:$P$70,15)))</f>
      </c>
      <c r="C39" s="268" t="s">
        <v>205</v>
      </c>
      <c r="D39" s="269"/>
      <c r="E39" s="270">
        <f>UPPER(IF($D39="","",VLOOKUP($D39,'[2]Si Qual Draw Prep'!$A$7:$P$70,2)))</f>
      </c>
      <c r="F39" s="271"/>
      <c r="G39" s="271"/>
      <c r="H39" s="271">
        <f>IF($D39="","",VLOOKUP($D39,'[2]Si Qual Draw Prep'!$A$7:$P$70,4))</f>
      </c>
      <c r="I39" s="272"/>
      <c r="J39" s="273"/>
      <c r="K39" s="265"/>
      <c r="L39" s="273"/>
      <c r="M39" s="265"/>
      <c r="N39" s="274"/>
      <c r="O39" s="275"/>
      <c r="P39" s="312"/>
      <c r="Q39" s="326"/>
    </row>
    <row r="40" spans="1:17" ht="15">
      <c r="A40" s="277"/>
      <c r="B40" s="261"/>
      <c r="C40" s="261"/>
      <c r="D40" s="261" t="s">
        <v>302</v>
      </c>
      <c r="E40" s="278" t="s">
        <v>303</v>
      </c>
      <c r="F40" s="279" t="s">
        <v>130</v>
      </c>
      <c r="G40" s="280"/>
      <c r="H40" s="301"/>
      <c r="I40" s="281"/>
      <c r="J40" s="282"/>
      <c r="K40" s="283"/>
      <c r="L40" s="273"/>
      <c r="M40" s="265"/>
      <c r="N40" s="274"/>
      <c r="O40" s="275"/>
      <c r="P40" s="346"/>
      <c r="Q40" s="347"/>
    </row>
    <row r="41" spans="1:17" ht="15">
      <c r="A41" s="277" t="s">
        <v>304</v>
      </c>
      <c r="B41" s="268">
        <f>IF($D41="","",IF(VLOOKUP($D41,'[2]Si Qual Draw Prep'!$A$7:$P$70,15)="QA",,VLOOKUP($D41,'[2]Si Qual Draw Prep'!$A$7:$P$70,15)))</f>
      </c>
      <c r="C41" s="268" t="s">
        <v>130</v>
      </c>
      <c r="D41" s="284"/>
      <c r="E41" s="268">
        <f>UPPER(IF($D41="","",VLOOKUP($D41,'[2]Si Qual Draw Prep'!$A$7:$P$70,2)))</f>
      </c>
      <c r="F41" s="285"/>
      <c r="G41" s="286"/>
      <c r="H41" s="287">
        <f>IF($D41="","",VLOOKUP($D41,'[2]Si Qual Draw Prep'!$A$7:$P$70,4))</f>
      </c>
      <c r="I41" s="288"/>
      <c r="J41" s="289"/>
      <c r="K41" s="290"/>
      <c r="L41" s="273"/>
      <c r="M41" s="265"/>
      <c r="N41" s="274"/>
      <c r="O41" s="275"/>
      <c r="P41" s="274"/>
      <c r="Q41" s="326"/>
    </row>
    <row r="42" spans="1:17" ht="15">
      <c r="A42" s="277"/>
      <c r="B42" s="261"/>
      <c r="C42" s="261"/>
      <c r="D42" s="291"/>
      <c r="E42" s="278"/>
      <c r="F42" s="301"/>
      <c r="G42" s="292" t="s">
        <v>305</v>
      </c>
      <c r="H42" s="279"/>
      <c r="I42" s="293" t="s">
        <v>103</v>
      </c>
      <c r="J42" s="294"/>
      <c r="K42" s="281" t="s">
        <v>263</v>
      </c>
      <c r="L42" s="282"/>
      <c r="M42" s="283"/>
      <c r="N42" s="274"/>
      <c r="O42" s="275"/>
      <c r="P42" s="274"/>
      <c r="Q42" s="326"/>
    </row>
    <row r="43" spans="1:17" ht="15">
      <c r="A43" s="277"/>
      <c r="B43" s="287">
        <f>IF($D43="","",IF(VLOOKUP($D43,'[2]Si Qual Draw Prep'!$A$7:$P$70,15)="QA",,VLOOKUP($D43,'[2]Si Qual Draw Prep'!$A$7:$P$70,15)))</f>
      </c>
      <c r="C43" s="287"/>
      <c r="D43" s="295"/>
      <c r="E43" s="287">
        <f>UPPER(IF($D43="","",VLOOKUP($D43,'[2]Si Qual Draw Prep'!$A$7:$P$70,2)))</f>
      </c>
      <c r="F43" s="287"/>
      <c r="G43" s="296"/>
      <c r="H43" s="287">
        <f>IF($D43="","",VLOOKUP($D43,'[2]Si Qual Draw Prep'!$A$7:$P$70,4))</f>
      </c>
      <c r="I43" s="289" t="s">
        <v>306</v>
      </c>
      <c r="J43" s="299"/>
      <c r="K43" s="283"/>
      <c r="L43" s="289"/>
      <c r="M43" s="290"/>
      <c r="N43" s="274"/>
      <c r="O43" s="275"/>
      <c r="P43" s="274"/>
      <c r="Q43" s="326"/>
    </row>
    <row r="44" spans="1:17" ht="15">
      <c r="A44" s="277"/>
      <c r="B44" s="261"/>
      <c r="C44" s="261"/>
      <c r="D44" s="300" t="s">
        <v>307</v>
      </c>
      <c r="E44" s="301" t="s">
        <v>308</v>
      </c>
      <c r="F44" s="280" t="s">
        <v>103</v>
      </c>
      <c r="G44" s="302"/>
      <c r="H44" s="301"/>
      <c r="I44" s="281"/>
      <c r="J44" s="299"/>
      <c r="K44" s="283"/>
      <c r="L44" s="294"/>
      <c r="M44" s="281"/>
      <c r="N44" s="274"/>
      <c r="O44" s="275"/>
      <c r="P44" s="274"/>
      <c r="Q44" s="326"/>
    </row>
    <row r="45" spans="1:17" ht="15">
      <c r="A45" s="277"/>
      <c r="B45" s="287">
        <f>IF($D45="","",IF(VLOOKUP($D45,'[2]Si Qual Draw Prep'!$A$7:$P$70,15)="QA",,VLOOKUP($D45,'[2]Si Qual Draw Prep'!$A$7:$P$70,15)))</f>
      </c>
      <c r="C45" s="287"/>
      <c r="D45" s="295"/>
      <c r="E45" s="287">
        <f>UPPER(IF($D45="","",VLOOKUP($D45,'[2]Si Qual Draw Prep'!$A$7:$P$70,2)))</f>
      </c>
      <c r="F45" s="287"/>
      <c r="G45" s="287"/>
      <c r="H45" s="287">
        <f>IF($D45="","",VLOOKUP($D45,'[2]Si Qual Draw Prep'!$A$7:$P$70,4))</f>
      </c>
      <c r="I45" s="288"/>
      <c r="J45" s="299"/>
      <c r="K45" s="283"/>
      <c r="L45" s="303"/>
      <c r="M45" s="304" t="s">
        <v>309</v>
      </c>
      <c r="N45" s="305"/>
      <c r="O45" s="305" t="s">
        <v>2</v>
      </c>
      <c r="P45" s="274"/>
      <c r="Q45" s="326"/>
    </row>
    <row r="46" spans="1:17" ht="15">
      <c r="A46" s="277"/>
      <c r="B46" s="261"/>
      <c r="C46" s="261"/>
      <c r="D46" s="291"/>
      <c r="E46" s="278"/>
      <c r="F46" s="301"/>
      <c r="G46" s="278"/>
      <c r="H46" s="301" t="s">
        <v>310</v>
      </c>
      <c r="I46" s="264"/>
      <c r="J46" s="307" t="s">
        <v>103</v>
      </c>
      <c r="K46" s="283"/>
      <c r="L46" s="294"/>
      <c r="M46" s="281" t="s">
        <v>263</v>
      </c>
      <c r="N46" s="308"/>
      <c r="O46" s="309"/>
      <c r="P46" s="306"/>
      <c r="Q46" s="326"/>
    </row>
    <row r="47" spans="1:17" ht="15">
      <c r="A47" s="277" t="s">
        <v>311</v>
      </c>
      <c r="B47" s="268">
        <f>IF($D47="","",IF(VLOOKUP($D47,'[2]Si Qual Draw Prep'!$A$7:$P$70,15)="QA",,VLOOKUP($D47,'[2]Si Qual Draw Prep'!$A$7:$P$70,15)))</f>
      </c>
      <c r="C47" s="268" t="s">
        <v>155</v>
      </c>
      <c r="D47" s="284"/>
      <c r="E47" s="268">
        <f>UPPER(IF($D47="","",VLOOKUP($D47,'[2]Si Qual Draw Prep'!$A$7:$P$70,2)))</f>
      </c>
      <c r="F47" s="287"/>
      <c r="G47" s="287"/>
      <c r="H47" s="287">
        <f>IF($D47="","",VLOOKUP($D47,'[2]Si Qual Draw Prep'!$A$7:$P$70,4))</f>
      </c>
      <c r="I47" s="288"/>
      <c r="J47" s="299" t="s">
        <v>312</v>
      </c>
      <c r="K47" s="311"/>
      <c r="L47" s="273"/>
      <c r="M47" s="283"/>
      <c r="N47" s="312"/>
      <c r="O47" s="309"/>
      <c r="P47" s="306"/>
      <c r="Q47" s="326"/>
    </row>
    <row r="48" spans="1:17" ht="15">
      <c r="A48" s="277"/>
      <c r="B48" s="261"/>
      <c r="C48" s="261"/>
      <c r="D48" s="300" t="s">
        <v>313</v>
      </c>
      <c r="E48" s="278" t="s">
        <v>314</v>
      </c>
      <c r="F48" s="279" t="s">
        <v>155</v>
      </c>
      <c r="G48" s="280"/>
      <c r="H48" s="301"/>
      <c r="I48" s="281"/>
      <c r="J48" s="299"/>
      <c r="K48" s="311"/>
      <c r="L48" s="273"/>
      <c r="M48" s="283"/>
      <c r="N48" s="308"/>
      <c r="O48" s="309"/>
      <c r="P48" s="306"/>
      <c r="Q48" s="326"/>
    </row>
    <row r="49" spans="1:17" ht="15">
      <c r="A49" s="277" t="s">
        <v>315</v>
      </c>
      <c r="B49" s="268">
        <f>IF($D49="","",IF(VLOOKUP($D49,'[2]Si Qual Draw Prep'!$A$7:$P$70,15)="QA",,VLOOKUP($D49,'[2]Si Qual Draw Prep'!$A$7:$P$70,15)))</f>
      </c>
      <c r="C49" s="268" t="s">
        <v>205</v>
      </c>
      <c r="D49" s="284"/>
      <c r="E49" s="268">
        <f>UPPER(IF($D49="","",VLOOKUP($D49,'[2]Si Qual Draw Prep'!$A$7:$P$70,2)))</f>
      </c>
      <c r="F49" s="285"/>
      <c r="G49" s="286"/>
      <c r="H49" s="287">
        <f>IF($D49="","",VLOOKUP($D49,'[2]Si Qual Draw Prep'!$A$7:$P$70,4))</f>
      </c>
      <c r="I49" s="288"/>
      <c r="J49" s="313"/>
      <c r="K49" s="314"/>
      <c r="L49" s="273"/>
      <c r="M49" s="283"/>
      <c r="N49" s="308"/>
      <c r="O49" s="309"/>
      <c r="P49" s="306"/>
      <c r="Q49" s="326"/>
    </row>
    <row r="50" spans="1:17" ht="15">
      <c r="A50" s="277"/>
      <c r="B50" s="261"/>
      <c r="C50" s="261"/>
      <c r="D50" s="291"/>
      <c r="E50" s="278"/>
      <c r="F50" s="301"/>
      <c r="G50" s="292" t="s">
        <v>316</v>
      </c>
      <c r="H50" s="279"/>
      <c r="I50" s="293" t="s">
        <v>23</v>
      </c>
      <c r="J50" s="316" t="s">
        <v>317</v>
      </c>
      <c r="K50" s="336" t="s">
        <v>103</v>
      </c>
      <c r="L50" s="337"/>
      <c r="M50" s="337"/>
      <c r="N50" s="308"/>
      <c r="O50" s="309"/>
      <c r="P50" s="306"/>
      <c r="Q50" s="326"/>
    </row>
    <row r="51" spans="1:17" ht="15">
      <c r="A51" s="277"/>
      <c r="B51" s="287">
        <f>IF($D51="","",IF(VLOOKUP($D51,'[2]Si Qual Draw Prep'!$A$7:$P$70,15)="QA",,VLOOKUP($D51,'[2]Si Qual Draw Prep'!$A$7:$P$70,15)))</f>
      </c>
      <c r="C51" s="287"/>
      <c r="D51" s="295"/>
      <c r="E51" s="287">
        <f>UPPER(IF($D51="","",VLOOKUP($D51,'[2]Si Qual Draw Prep'!$A$7:$P$70,2)))</f>
      </c>
      <c r="F51" s="287"/>
      <c r="G51" s="296"/>
      <c r="H51" s="287"/>
      <c r="I51" s="333" t="s">
        <v>318</v>
      </c>
      <c r="J51" s="282"/>
      <c r="K51" s="319" t="s">
        <v>319</v>
      </c>
      <c r="L51" s="320"/>
      <c r="M51" s="321"/>
      <c r="N51" s="306"/>
      <c r="O51" s="309"/>
      <c r="P51" s="306"/>
      <c r="Q51" s="326"/>
    </row>
    <row r="52" spans="1:17" ht="15">
      <c r="A52" s="277"/>
      <c r="B52" s="261"/>
      <c r="C52" s="261"/>
      <c r="D52" s="348" t="s">
        <v>320</v>
      </c>
      <c r="E52" s="301"/>
      <c r="F52" s="280" t="s">
        <v>23</v>
      </c>
      <c r="G52" s="302"/>
      <c r="H52" s="301"/>
      <c r="I52" s="281"/>
      <c r="J52" s="282"/>
      <c r="K52" s="311"/>
      <c r="L52" s="294"/>
      <c r="M52" s="281"/>
      <c r="N52" s="306"/>
      <c r="O52" s="309"/>
      <c r="P52" s="322" t="s">
        <v>207</v>
      </c>
      <c r="Q52" s="343"/>
    </row>
    <row r="53" spans="1:17" ht="15.75">
      <c r="A53" s="266"/>
      <c r="B53" s="287">
        <f>IF($D53="","",IF(VLOOKUP($D53,'[2]Si Qual Draw Prep'!$A$7:$P$70,15)="QA",,VLOOKUP($D53,'[2]Si Qual Draw Prep'!$A$7:$P$70,15)))</f>
      </c>
      <c r="C53" s="287"/>
      <c r="D53" s="325"/>
      <c r="E53" s="271">
        <f>UPPER(IF($D53="","",VLOOKUP($D53,'[2]Si Qual Draw Prep'!$A$7:$P$70,2)))</f>
      </c>
      <c r="F53" s="271"/>
      <c r="G53" s="271"/>
      <c r="H53" s="271">
        <f>IF($D53="","",VLOOKUP($D53,'[2]Si Qual Draw Prep'!$A$7:$P$70,4))</f>
      </c>
      <c r="I53" s="272"/>
      <c r="J53" s="273"/>
      <c r="K53" s="311"/>
      <c r="L53" s="282"/>
      <c r="M53" s="283"/>
      <c r="N53" s="306" t="s">
        <v>321</v>
      </c>
      <c r="O53" s="309"/>
      <c r="P53" s="306" t="s">
        <v>322</v>
      </c>
      <c r="Q53" s="309"/>
    </row>
    <row r="54" spans="1:17" ht="15.75">
      <c r="A54" s="277"/>
      <c r="B54" s="261"/>
      <c r="C54" s="261"/>
      <c r="D54" s="261"/>
      <c r="E54" s="327"/>
      <c r="F54" s="328"/>
      <c r="G54" s="327"/>
      <c r="H54" s="303"/>
      <c r="I54" s="301" t="s">
        <v>323</v>
      </c>
      <c r="J54" s="329" t="s">
        <v>115</v>
      </c>
      <c r="K54" s="311"/>
      <c r="L54" s="282"/>
      <c r="M54" s="283"/>
      <c r="N54" s="330"/>
      <c r="O54" s="331"/>
      <c r="P54" s="306"/>
      <c r="Q54" s="309"/>
    </row>
    <row r="55" spans="1:17" ht="15.75">
      <c r="A55" s="266" t="s">
        <v>324</v>
      </c>
      <c r="B55" s="268">
        <f>IF($D55="","",IF(VLOOKUP($D55,'[2]Si Qual Draw Prep'!$A$7:$P$70,15)="QA",,VLOOKUP($D55,'[2]Si Qual Draw Prep'!$A$7:$P$70,15)))</f>
      </c>
      <c r="C55" s="268" t="s">
        <v>205</v>
      </c>
      <c r="D55" s="269"/>
      <c r="E55" s="270">
        <f>UPPER(IF($D55="","",VLOOKUP($D55,'[2]Si Qual Draw Prep'!$A$7:$P$70,2)))</f>
      </c>
      <c r="F55" s="271"/>
      <c r="G55" s="271"/>
      <c r="H55" s="271">
        <f>IF($D55="","",VLOOKUP($D55,'[2]Si Qual Draw Prep'!$A$7:$P$70,4))</f>
      </c>
      <c r="I55" s="272"/>
      <c r="J55" s="273"/>
      <c r="K55" s="265"/>
      <c r="L55" s="273"/>
      <c r="M55" s="265"/>
      <c r="N55" s="306"/>
      <c r="O55" s="309"/>
      <c r="P55" s="306"/>
      <c r="Q55" s="275"/>
    </row>
    <row r="56" spans="1:17" ht="15">
      <c r="A56" s="277"/>
      <c r="B56" s="261"/>
      <c r="C56" s="261"/>
      <c r="D56" s="261" t="s">
        <v>325</v>
      </c>
      <c r="E56" s="278" t="s">
        <v>326</v>
      </c>
      <c r="F56" s="279" t="s">
        <v>168</v>
      </c>
      <c r="G56" s="280"/>
      <c r="H56" s="301"/>
      <c r="I56" s="281"/>
      <c r="J56" s="282"/>
      <c r="K56" s="283"/>
      <c r="L56" s="273"/>
      <c r="M56" s="265"/>
      <c r="N56" s="306"/>
      <c r="O56" s="309"/>
      <c r="P56" s="306"/>
      <c r="Q56" s="275"/>
    </row>
    <row r="57" spans="1:17" ht="15">
      <c r="A57" s="277" t="s">
        <v>327</v>
      </c>
      <c r="B57" s="268">
        <f>IF($D57="","",IF(VLOOKUP($D57,'[2]Si Qual Draw Prep'!$A$7:$P$70,15)="QA",,VLOOKUP($D57,'[2]Si Qual Draw Prep'!$A$7:$P$70,15)))</f>
      </c>
      <c r="C57" s="268" t="s">
        <v>168</v>
      </c>
      <c r="D57" s="284"/>
      <c r="E57" s="268"/>
      <c r="F57" s="285"/>
      <c r="G57" s="286"/>
      <c r="H57" s="287">
        <f>IF($D57="","",VLOOKUP($D57,'[2]Si Qual Draw Prep'!$A$7:$P$70,4))</f>
      </c>
      <c r="I57" s="288"/>
      <c r="J57" s="289"/>
      <c r="K57" s="290"/>
      <c r="L57" s="273"/>
      <c r="M57" s="265"/>
      <c r="N57" s="306"/>
      <c r="O57" s="309"/>
      <c r="P57" s="306"/>
      <c r="Q57" s="275"/>
    </row>
    <row r="58" spans="1:17" ht="15">
      <c r="A58" s="277"/>
      <c r="B58" s="261"/>
      <c r="C58" s="261"/>
      <c r="D58" s="291"/>
      <c r="E58" s="278"/>
      <c r="F58" s="301"/>
      <c r="G58" s="292" t="s">
        <v>328</v>
      </c>
      <c r="H58" s="280" t="s">
        <v>168</v>
      </c>
      <c r="I58" s="315"/>
      <c r="J58" s="294"/>
      <c r="K58" s="281" t="s">
        <v>263</v>
      </c>
      <c r="L58" s="282"/>
      <c r="M58" s="283"/>
      <c r="N58" s="306"/>
      <c r="O58" s="309"/>
      <c r="P58" s="306"/>
      <c r="Q58" s="275"/>
    </row>
    <row r="59" spans="1:17" ht="15">
      <c r="A59" s="277"/>
      <c r="B59" s="287">
        <f>IF($D59="","",IF(VLOOKUP($D59,'[2]Si Qual Draw Prep'!$A$7:$P$70,15)="QA",,VLOOKUP($D59,'[2]Si Qual Draw Prep'!$A$7:$P$70,15)))</f>
      </c>
      <c r="C59" s="287"/>
      <c r="D59" s="295"/>
      <c r="E59" s="287">
        <f>UPPER(IF($D59="","",VLOOKUP($D59,'[2]Si Qual Draw Prep'!$A$7:$P$70,2)))</f>
      </c>
      <c r="F59" s="287"/>
      <c r="G59" s="296"/>
      <c r="H59" s="287" t="s">
        <v>329</v>
      </c>
      <c r="I59" s="288"/>
      <c r="J59" s="299"/>
      <c r="K59" s="283"/>
      <c r="L59" s="289" t="s">
        <v>330</v>
      </c>
      <c r="M59" s="290"/>
      <c r="N59" s="279"/>
      <c r="O59" s="305" t="s">
        <v>207</v>
      </c>
      <c r="P59" s="306"/>
      <c r="Q59" s="275"/>
    </row>
    <row r="60" spans="1:17" ht="15">
      <c r="A60" s="277"/>
      <c r="B60" s="261"/>
      <c r="C60" s="261"/>
      <c r="D60" s="349" t="s">
        <v>331</v>
      </c>
      <c r="E60" s="301" t="s">
        <v>332</v>
      </c>
      <c r="F60" s="280" t="s">
        <v>200</v>
      </c>
      <c r="G60" s="302"/>
      <c r="H60" s="301"/>
      <c r="I60" s="281"/>
      <c r="J60" s="299"/>
      <c r="K60" s="283"/>
      <c r="L60" s="294"/>
      <c r="M60" s="281"/>
      <c r="N60" s="306"/>
      <c r="O60" s="308" t="s">
        <v>333</v>
      </c>
      <c r="P60" s="274"/>
      <c r="Q60" s="275"/>
    </row>
    <row r="61" spans="1:17" ht="15">
      <c r="A61" s="277"/>
      <c r="B61" s="287">
        <f>IF($D61="","",IF(VLOOKUP($D61,'[2]Si Qual Draw Prep'!$A$7:$P$70,15)="QA",,VLOOKUP($D61,'[2]Si Qual Draw Prep'!$A$7:$P$70,15)))</f>
      </c>
      <c r="C61" s="287"/>
      <c r="D61" s="295"/>
      <c r="E61" s="287">
        <f>UPPER(IF($D61="","",VLOOKUP($D61,'[2]Si Qual Draw Prep'!$A$7:$P$70,2)))</f>
      </c>
      <c r="F61" s="287"/>
      <c r="G61" s="287"/>
      <c r="H61" s="287">
        <f>IF($D61="","",VLOOKUP($D61,'[2]Si Qual Draw Prep'!$A$7:$P$70,4))</f>
      </c>
      <c r="I61" s="288"/>
      <c r="J61" s="299"/>
      <c r="K61" s="265"/>
      <c r="L61" s="282"/>
      <c r="M61" s="283"/>
      <c r="N61" s="306"/>
      <c r="O61" s="309"/>
      <c r="P61" s="274"/>
      <c r="Q61" s="275"/>
    </row>
    <row r="62" spans="1:17" ht="15">
      <c r="A62" s="277"/>
      <c r="B62" s="261"/>
      <c r="C62" s="261"/>
      <c r="D62" s="291"/>
      <c r="E62" s="278"/>
      <c r="F62" s="301"/>
      <c r="G62" s="301"/>
      <c r="H62" s="301" t="s">
        <v>334</v>
      </c>
      <c r="I62" s="264"/>
      <c r="J62" s="279" t="s">
        <v>116</v>
      </c>
      <c r="K62" s="265"/>
      <c r="L62" s="294"/>
      <c r="M62" s="281" t="s">
        <v>263</v>
      </c>
      <c r="N62" s="306"/>
      <c r="O62" s="309"/>
      <c r="P62" s="274"/>
      <c r="Q62" s="275"/>
    </row>
    <row r="63" spans="1:17" ht="15">
      <c r="A63" s="277" t="s">
        <v>335</v>
      </c>
      <c r="B63" s="268">
        <f>IF($D63="","",IF(VLOOKUP($D63,'[2]Si Qual Draw Prep'!$A$7:$P$70,15)="QA",,VLOOKUP($D63,'[2]Si Qual Draw Prep'!$A$7:$P$70,15)))</f>
      </c>
      <c r="C63" s="268" t="s">
        <v>116</v>
      </c>
      <c r="D63" s="284"/>
      <c r="E63" s="268">
        <f>UPPER(IF($D63="","",VLOOKUP($D63,'[2]Si Qual Draw Prep'!$A$7:$P$70,2)))</f>
      </c>
      <c r="F63" s="287"/>
      <c r="G63" s="287"/>
      <c r="H63" s="287">
        <f>IF($D63="","",VLOOKUP($D63,'[2]Si Qual Draw Prep'!$A$7:$P$70,4))</f>
      </c>
      <c r="I63" s="288"/>
      <c r="J63" s="310" t="s">
        <v>336</v>
      </c>
      <c r="K63" s="311"/>
      <c r="L63" s="273"/>
      <c r="M63" s="283"/>
      <c r="N63" s="335"/>
      <c r="O63" s="309"/>
      <c r="P63" s="274"/>
      <c r="Q63" s="275"/>
    </row>
    <row r="64" spans="1:17" ht="15">
      <c r="A64" s="277"/>
      <c r="B64" s="261"/>
      <c r="C64" s="261"/>
      <c r="D64" s="300" t="s">
        <v>337</v>
      </c>
      <c r="E64" s="278" t="s">
        <v>338</v>
      </c>
      <c r="F64" s="279" t="s">
        <v>116</v>
      </c>
      <c r="G64" s="280"/>
      <c r="H64" s="301"/>
      <c r="I64" s="281"/>
      <c r="J64" s="299"/>
      <c r="K64" s="311"/>
      <c r="L64" s="273"/>
      <c r="M64" s="283"/>
      <c r="N64" s="306"/>
      <c r="O64" s="309"/>
      <c r="P64" s="274"/>
      <c r="Q64" s="275"/>
    </row>
    <row r="65" spans="1:17" ht="15">
      <c r="A65" s="277" t="s">
        <v>339</v>
      </c>
      <c r="B65" s="268">
        <f>IF($D65="","",IF(VLOOKUP($D65,'[2]Si Qual Draw Prep'!$A$7:$P$70,15)="QA",,VLOOKUP($D65,'[2]Si Qual Draw Prep'!$A$7:$P$70,15)))</f>
      </c>
      <c r="C65" s="268" t="s">
        <v>205</v>
      </c>
      <c r="D65" s="284"/>
      <c r="E65" s="268">
        <f>UPPER(IF($D65="","",VLOOKUP($D65,'[2]Si Qual Draw Prep'!$A$7:$P$70,2)))</f>
      </c>
      <c r="F65" s="285"/>
      <c r="G65" s="286"/>
      <c r="H65" s="287">
        <f>IF($D65="","",VLOOKUP($D65,'[2]Si Qual Draw Prep'!$A$7:$P$70,4))</f>
      </c>
      <c r="I65" s="288"/>
      <c r="J65" s="313"/>
      <c r="K65" s="314"/>
      <c r="L65" s="273"/>
      <c r="M65" s="283"/>
      <c r="N65" s="306"/>
      <c r="O65" s="309"/>
      <c r="P65" s="274"/>
      <c r="Q65" s="275"/>
    </row>
    <row r="66" spans="1:17" ht="15">
      <c r="A66" s="277"/>
      <c r="B66" s="261"/>
      <c r="C66" s="261"/>
      <c r="D66" s="291"/>
      <c r="E66" s="278"/>
      <c r="F66" s="301"/>
      <c r="G66" s="292" t="s">
        <v>340</v>
      </c>
      <c r="H66" s="279"/>
      <c r="I66" s="350" t="s">
        <v>116</v>
      </c>
      <c r="J66" s="316" t="s">
        <v>341</v>
      </c>
      <c r="K66" s="351" t="s">
        <v>207</v>
      </c>
      <c r="L66" s="352"/>
      <c r="M66" s="353"/>
      <c r="N66" s="354" t="s">
        <v>189</v>
      </c>
      <c r="O66" s="355"/>
      <c r="P66" s="356"/>
      <c r="Q66" s="357"/>
    </row>
    <row r="67" spans="1:17" ht="15">
      <c r="A67" s="277"/>
      <c r="B67" s="287">
        <f>IF($D67="","",IF(VLOOKUP($D67,'[2]Si Qual Draw Prep'!$A$7:$P$70,15)="QA",,VLOOKUP($D67,'[2]Si Qual Draw Prep'!$A$7:$P$70,15)))</f>
      </c>
      <c r="C67" s="287"/>
      <c r="D67" s="295"/>
      <c r="E67" s="287">
        <f>UPPER(IF($D67="","",VLOOKUP($D67,'[2]Si Qual Draw Prep'!$A$7:$P$70,2)))</f>
      </c>
      <c r="F67" s="287"/>
      <c r="G67" s="296"/>
      <c r="H67" s="287"/>
      <c r="I67" s="289" t="s">
        <v>342</v>
      </c>
      <c r="J67" s="282"/>
      <c r="K67" s="339" t="s">
        <v>343</v>
      </c>
      <c r="L67" s="340"/>
      <c r="M67" s="358"/>
      <c r="N67" s="359"/>
      <c r="O67" s="360"/>
      <c r="P67" s="361"/>
      <c r="Q67" s="362"/>
    </row>
    <row r="68" spans="1:17" ht="15">
      <c r="A68" s="277"/>
      <c r="B68" s="261"/>
      <c r="C68" s="261"/>
      <c r="D68" s="349" t="s">
        <v>344</v>
      </c>
      <c r="E68" s="301" t="s">
        <v>345</v>
      </c>
      <c r="F68" s="280" t="s">
        <v>144</v>
      </c>
      <c r="G68" s="302"/>
      <c r="H68" s="301"/>
      <c r="I68" s="281"/>
      <c r="J68" s="282"/>
      <c r="K68" s="311"/>
      <c r="L68" s="294"/>
      <c r="M68" s="281"/>
      <c r="N68" s="363"/>
      <c r="O68" s="364"/>
      <c r="P68" s="365"/>
      <c r="Q68" s="366"/>
    </row>
    <row r="69" spans="1:17" ht="15.75">
      <c r="A69" s="266"/>
      <c r="B69" s="287">
        <f>IF($D69="","",IF(VLOOKUP($D69,'[2]Si Qual Draw Prep'!$A$7:$P$70,15)="QA",,VLOOKUP($D69,'[2]Si Qual Draw Prep'!$A$7:$P$70,15)))</f>
      </c>
      <c r="C69" s="287"/>
      <c r="D69" s="325"/>
      <c r="E69" s="271">
        <f>UPPER(IF($D69="","",VLOOKUP($D69,'[2]Si Qual Draw Prep'!$A$7:$P$70,2)))</f>
      </c>
      <c r="F69" s="271"/>
      <c r="G69" s="271"/>
      <c r="H69" s="303"/>
      <c r="I69" s="271" t="s">
        <v>346</v>
      </c>
      <c r="J69" s="367" t="s">
        <v>207</v>
      </c>
      <c r="K69" s="311"/>
      <c r="L69" s="282"/>
      <c r="M69" s="283"/>
      <c r="N69" s="368" t="s">
        <v>249</v>
      </c>
      <c r="O69" s="369"/>
      <c r="P69" s="370"/>
      <c r="Q69" s="371"/>
    </row>
    <row r="70" spans="1:17" ht="15">
      <c r="A70" s="372"/>
      <c r="B70" s="333"/>
      <c r="C70" s="333"/>
      <c r="D70" s="333"/>
      <c r="E70" s="282"/>
      <c r="F70" s="282"/>
      <c r="G70" s="282"/>
      <c r="H70" s="282"/>
      <c r="I70" s="288"/>
      <c r="J70" s="282"/>
      <c r="K70" s="283"/>
      <c r="L70" s="282"/>
      <c r="M70" s="283"/>
      <c r="N70" s="282"/>
      <c r="O70" s="283"/>
      <c r="P70" s="282"/>
      <c r="Q70" s="283"/>
    </row>
  </sheetData>
  <sheetProtection/>
  <mergeCells count="10">
    <mergeCell ref="K50:M50"/>
    <mergeCell ref="K51:M51"/>
    <mergeCell ref="K66:M66"/>
    <mergeCell ref="K67:M67"/>
    <mergeCell ref="A1:I2"/>
    <mergeCell ref="H11:I11"/>
    <mergeCell ref="K18:M18"/>
    <mergeCell ref="K19:M19"/>
    <mergeCell ref="K34:M34"/>
    <mergeCell ref="K35:M3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2015-01-25T14:08:57Z</dcterms:created>
  <dcterms:modified xsi:type="dcterms:W3CDTF">2015-01-25T14:09:35Z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