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95" activeTab="0"/>
  </bookViews>
  <sheets>
    <sheet name="Wednesday" sheetId="1" r:id="rId1"/>
    <sheet name="Boys Si Main 24&amp;32" sheetId="2" r:id="rId2"/>
    <sheet name="Girls Si Main 24&amp;32" sheetId="3" r:id="rId3"/>
    <sheet name="Boys Si Qual 32&gt;4" sheetId="4" r:id="rId4"/>
    <sheet name="Girls Si Qual 32&gt;4" sheetId="5" r:id="rId5"/>
  </sheets>
  <externalReferences>
    <externalReference r:id="rId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'Boys Si Main 24&amp;32'!$A$1:$Q$79</definedName>
    <definedName name="_xlnm.Print_Area" localSheetId="3">'Boys Si Qual 32&gt;4'!$A$1:$Q$79</definedName>
    <definedName name="_xlnm.Print_Area" localSheetId="2">'Girls Si Main 24&amp;32'!$A$1:$Q$79</definedName>
    <definedName name="_xlnm.Print_Area" localSheetId="4">'Girls Si Qual 32&gt;4'!$A$1:$Q$79</definedName>
    <definedName name="_xlnm.Print_Area" localSheetId="0">'Wednesday'!$A$2:$I$51</definedName>
  </definedNames>
  <calcPr fullCalcOnLoad="1"/>
</workbook>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<sst xmlns="http://schemas.openxmlformats.org/spreadsheetml/2006/main" count="621" uniqueCount="221">
  <si>
    <t>BOYS SINGLES</t>
  </si>
  <si>
    <t/>
  </si>
  <si>
    <t>MAIN DRAW (24&amp;32)</t>
  </si>
  <si>
    <t>Week of</t>
  </si>
  <si>
    <t>City, Country</t>
  </si>
  <si>
    <t>Grade</t>
  </si>
  <si>
    <t>Tourn. ID</t>
  </si>
  <si>
    <t>ITF Referee</t>
  </si>
  <si>
    <t>St.</t>
  </si>
  <si>
    <t>Rank</t>
  </si>
  <si>
    <t>Seed</t>
  </si>
  <si>
    <t>Family Name</t>
  </si>
  <si>
    <t>First name</t>
  </si>
  <si>
    <t>Nationality</t>
  </si>
  <si>
    <t>2nd Round</t>
  </si>
  <si>
    <t>Quarterfinals</t>
  </si>
  <si>
    <t>Semifinals</t>
  </si>
  <si>
    <t>Final</t>
  </si>
  <si>
    <t>Umpire</t>
  </si>
  <si>
    <t>Winner:</t>
  </si>
  <si>
    <t>Acc. Ranking</t>
  </si>
  <si>
    <t>#</t>
  </si>
  <si>
    <t>Seeded players</t>
  </si>
  <si>
    <t>Lucky Losers</t>
  </si>
  <si>
    <t>Replacing</t>
  </si>
  <si>
    <t>Draw date/time:</t>
  </si>
  <si>
    <t>16:50  17 June</t>
  </si>
  <si>
    <t>Rkg Date</t>
  </si>
  <si>
    <t>26 May</t>
  </si>
  <si>
    <t>1</t>
  </si>
  <si>
    <t>GONCHAR</t>
  </si>
  <si>
    <t>IGOSHIN</t>
  </si>
  <si>
    <t>Last Accepted player</t>
  </si>
  <si>
    <t>Top DA</t>
  </si>
  <si>
    <t>101</t>
  </si>
  <si>
    <t>2</t>
  </si>
  <si>
    <t>KHURSAN</t>
  </si>
  <si>
    <t>SHYLA</t>
  </si>
  <si>
    <t>Protsenko, A.</t>
  </si>
  <si>
    <t>Last DA</t>
  </si>
  <si>
    <t>955</t>
  </si>
  <si>
    <t>3</t>
  </si>
  <si>
    <t>Player representatives</t>
  </si>
  <si>
    <t>4</t>
  </si>
  <si>
    <t>Yatsenko, A.</t>
  </si>
  <si>
    <t>Seed ranking</t>
  </si>
  <si>
    <t>5</t>
  </si>
  <si>
    <t>Cohen, J.</t>
  </si>
  <si>
    <t>9 June</t>
  </si>
  <si>
    <t>6</t>
  </si>
  <si>
    <t>ITF Referee's signature</t>
  </si>
  <si>
    <t>Top seed</t>
  </si>
  <si>
    <t>7</t>
  </si>
  <si>
    <t>Last seed</t>
  </si>
  <si>
    <t>8</t>
  </si>
  <si>
    <t>GIRLS SINGLES</t>
  </si>
  <si>
    <t>17:50  17 June</t>
  </si>
  <si>
    <t>KOVALSKAYA</t>
  </si>
  <si>
    <t>DEMENTYEVA</t>
  </si>
  <si>
    <t>93</t>
  </si>
  <si>
    <t>SHUBINA</t>
  </si>
  <si>
    <t>MAYUK</t>
  </si>
  <si>
    <t>Koroliova, A.</t>
  </si>
  <si>
    <t>785</t>
  </si>
  <si>
    <t>Kovalskaya, T.</t>
  </si>
  <si>
    <t>Chaukina, I.</t>
  </si>
  <si>
    <t>QUALIFYING DRAW (32)</t>
  </si>
  <si>
    <t>16 JUNE</t>
  </si>
  <si>
    <t>Finals</t>
  </si>
  <si>
    <t>Qualifiers</t>
  </si>
  <si>
    <t>None</t>
  </si>
  <si>
    <t>as</t>
  </si>
  <si>
    <t>Bye</t>
  </si>
  <si>
    <t>AS</t>
  </si>
  <si>
    <t>61 62</t>
  </si>
  <si>
    <t>B</t>
  </si>
  <si>
    <t>75 63</t>
  </si>
  <si>
    <t>26 64 63</t>
  </si>
  <si>
    <t>A</t>
  </si>
  <si>
    <t>60 60</t>
  </si>
  <si>
    <t>a</t>
  </si>
  <si>
    <t>67(8) 76(6) 64</t>
  </si>
  <si>
    <t>BS</t>
  </si>
  <si>
    <t>60 62</t>
  </si>
  <si>
    <t>62 61</t>
  </si>
  <si>
    <t>64 64</t>
  </si>
  <si>
    <t>76(5) 60</t>
  </si>
  <si>
    <t>b</t>
  </si>
  <si>
    <t>76(4) 61</t>
  </si>
  <si>
    <t>67(3) 62 62</t>
  </si>
  <si>
    <t>61 63</t>
  </si>
  <si>
    <t>67(4) 63 63</t>
  </si>
  <si>
    <t>63 36 64</t>
  </si>
  <si>
    <t>bs</t>
  </si>
  <si>
    <t>62 46 61</t>
  </si>
  <si>
    <t>61 61</t>
  </si>
  <si>
    <t>64 63</t>
  </si>
  <si>
    <t>63 60</t>
  </si>
  <si>
    <t>63 64</t>
  </si>
  <si>
    <t>62 64</t>
  </si>
  <si>
    <t>63 62</t>
  </si>
  <si>
    <t>Alternates</t>
  </si>
  <si>
    <t>19:25 15 June</t>
  </si>
  <si>
    <t>909</t>
  </si>
  <si>
    <t>NR</t>
  </si>
  <si>
    <t>Kuznetsov, A.</t>
  </si>
  <si>
    <t>Farcas, A.</t>
  </si>
  <si>
    <t>62 60</t>
  </si>
  <si>
    <t>63 61</t>
  </si>
  <si>
    <t>75 60</t>
  </si>
  <si>
    <t>61 46 60</t>
  </si>
  <si>
    <t>64 61</t>
  </si>
  <si>
    <t>75 26 61</t>
  </si>
  <si>
    <t>75 46 62</t>
  </si>
  <si>
    <t>75 64</t>
  </si>
  <si>
    <t>63 46 63</t>
  </si>
  <si>
    <t>63 26 75</t>
  </si>
  <si>
    <t>64 46 64</t>
  </si>
  <si>
    <t>62 62</t>
  </si>
  <si>
    <t>62 63</t>
  </si>
  <si>
    <t>61 46 62</t>
  </si>
  <si>
    <t>26 75 62</t>
  </si>
  <si>
    <t>60 63</t>
  </si>
  <si>
    <t>63 75</t>
  </si>
  <si>
    <t>63 67(5) 63</t>
  </si>
  <si>
    <t>19:10 15 June</t>
  </si>
  <si>
    <t>771</t>
  </si>
  <si>
    <t>Dollar. Tori</t>
  </si>
  <si>
    <t>Konop, P.</t>
  </si>
  <si>
    <t>Kazlouskaya, V.</t>
  </si>
  <si>
    <t>Day, Date</t>
  </si>
  <si>
    <t>ORDER OF PLAY</t>
  </si>
  <si>
    <t>WEDNESDAY</t>
  </si>
  <si>
    <t>18 JUNE</t>
  </si>
  <si>
    <t>16 June</t>
  </si>
  <si>
    <t>Court 1</t>
  </si>
  <si>
    <t>Court 2</t>
  </si>
  <si>
    <t>Court 3</t>
  </si>
  <si>
    <t>Court 4</t>
  </si>
  <si>
    <t>Court 5</t>
  </si>
  <si>
    <t>Court 6</t>
  </si>
  <si>
    <t>Court 8</t>
  </si>
  <si>
    <t>Starting at 10.00</t>
  </si>
  <si>
    <t>1st Match</t>
  </si>
  <si>
    <t>MUKHAMETOVA</t>
  </si>
  <si>
    <t>SHKUDUN</t>
  </si>
  <si>
    <t>SVITOLINA</t>
  </si>
  <si>
    <t>PISKUN</t>
  </si>
  <si>
    <t>PINTUSOVA</t>
  </si>
  <si>
    <t>LEIKINA</t>
  </si>
  <si>
    <t>ARTAMONOVA</t>
  </si>
  <si>
    <t>vs.</t>
  </si>
  <si>
    <t>STEPU</t>
  </si>
  <si>
    <t>KUSHKHOVA</t>
  </si>
  <si>
    <t>ALESHA</t>
  </si>
  <si>
    <t>ALLERTOVA</t>
  </si>
  <si>
    <t>HRIBIKOVA</t>
  </si>
  <si>
    <t>KYRYLOVA</t>
  </si>
  <si>
    <t>Followed by</t>
  </si>
  <si>
    <t>2nd Match</t>
  </si>
  <si>
    <t>SAVCHUK</t>
  </si>
  <si>
    <t>STRELKOV</t>
  </si>
  <si>
    <t>TERPIZIS</t>
  </si>
  <si>
    <t>GALKIN</t>
  </si>
  <si>
    <t>DUBINSKI</t>
  </si>
  <si>
    <t>PROTSENKO</t>
  </si>
  <si>
    <t>POPOVA</t>
  </si>
  <si>
    <t>DOLGOSHEEV</t>
  </si>
  <si>
    <t>MAIORANO</t>
  </si>
  <si>
    <t>MYLOKOSTOV</t>
  </si>
  <si>
    <t>MALKO</t>
  </si>
  <si>
    <t>MIHAI</t>
  </si>
  <si>
    <t>MAMEDOV</t>
  </si>
  <si>
    <t>Not before 12.30</t>
  </si>
  <si>
    <t>3rd Match</t>
  </si>
  <si>
    <t>RAKHIMOV</t>
  </si>
  <si>
    <t>KOVALEVYCH</t>
  </si>
  <si>
    <t>MARENKO</t>
  </si>
  <si>
    <t>NIKITINA</t>
  </si>
  <si>
    <t>KISIALEVA</t>
  </si>
  <si>
    <t>KOZLOVA</t>
  </si>
  <si>
    <t>KACHANOVSKY</t>
  </si>
  <si>
    <t>MIROSHNYCHENKO</t>
  </si>
  <si>
    <t>COHEN</t>
  </si>
  <si>
    <t>NEBOJANKO</t>
  </si>
  <si>
    <t>KOROLIOVA</t>
  </si>
  <si>
    <t>CHAUKINA</t>
  </si>
  <si>
    <t>KENIN</t>
  </si>
  <si>
    <t>KUSHAKOV</t>
  </si>
  <si>
    <t>Not before 14.00</t>
  </si>
  <si>
    <t>4th Match</t>
  </si>
  <si>
    <t>MARQUART</t>
  </si>
  <si>
    <t>ZHURBIN</t>
  </si>
  <si>
    <t>KOZACHENKO</t>
  </si>
  <si>
    <t>PRIKRYL</t>
  </si>
  <si>
    <t>CHEBOTAREV</t>
  </si>
  <si>
    <t>GRIGORITA</t>
  </si>
  <si>
    <t>KORCHEVSKY</t>
  </si>
  <si>
    <t>BARTYUK</t>
  </si>
  <si>
    <t>STASHCHENKO</t>
  </si>
  <si>
    <t>MANAFOV</t>
  </si>
  <si>
    <t>ODAZHYU</t>
  </si>
  <si>
    <t>YATSENKO</t>
  </si>
  <si>
    <t>SHATSKIY</t>
  </si>
  <si>
    <t>Not before 16.00</t>
  </si>
  <si>
    <t>5th Match</t>
  </si>
  <si>
    <t>MAROZAVA</t>
  </si>
  <si>
    <t>BUDAI</t>
  </si>
  <si>
    <t>STAKHOVSKY</t>
  </si>
  <si>
    <t>BULGAKOVA</t>
  </si>
  <si>
    <t>ZHURBA</t>
  </si>
  <si>
    <t>PANIN</t>
  </si>
  <si>
    <t>ZAVODSKA</t>
  </si>
  <si>
    <t>6th Match</t>
  </si>
  <si>
    <t>The last match on any court may be moved</t>
  </si>
  <si>
    <t>Order of Play released</t>
  </si>
  <si>
    <t>Signature</t>
  </si>
  <si>
    <t>Singles Lucky Losers sign-in before: 9.30</t>
  </si>
  <si>
    <t>17 June</t>
  </si>
  <si>
    <t>Doubles sign-in till 2 p.m.</t>
  </si>
  <si>
    <t>Do not delete or hide the red cells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</si>
</sst>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 numFmtId="165" formatCode="_-&quot;$&quot;* #,##0.00_-;\-&quot;$&quot;* #,##0.00_-;_-&quot;$&quot;* &quot;-&quot;??_-;_-@_-"/>
  </numFmts>
  <fonts count="77">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sz val="8.5"/>
      <color indexed="14"/>
      <name val="Arial"/>
      <family val="2"/>
    </font>
    <font>
      <b/>
      <sz val="14"/>
      <name val="Arial"/>
      <family val="2"/>
    </font>
    <font>
      <b/>
      <sz val="12"/>
      <name val="Arial"/>
      <family val="2"/>
    </font>
    <font>
      <sz val="9"/>
      <name val="Arial"/>
      <family val="2"/>
    </font>
    <font>
      <sz val="8"/>
      <name val="Arial"/>
      <family val="2"/>
    </font>
    <font>
      <b/>
      <i/>
      <sz val="9"/>
      <color indexed="8"/>
      <name val="Arial"/>
      <family val="2"/>
    </font>
    <font>
      <sz val="9"/>
      <color indexed="8"/>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style="medium"/>
    </border>
  </borders>
  <cellStyleXfs count="61">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165" fontId="0" fillId="0" borderId="0" applyFont="0" applyFill="0" applyBorder="0" applyAlignment="0" applyProtection="0"/>
    <xf numFmtId="42" fontId="6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60" fillId="31" borderId="8" applyNumberFormat="0" applyFont="0" applyAlignment="0" applyProtection="0"/>
    <xf numFmtId="9" fontId="6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60" fillId="0" borderId="0" applyFont="0" applyFill="0" applyBorder="0" applyAlignment="0" applyProtection="0"/>
    <xf numFmtId="41" fontId="60" fillId="0" borderId="0" applyFont="0" applyFill="0" applyBorder="0" applyAlignment="0" applyProtection="0"/>
    <xf numFmtId="0" fontId="76" fillId="32" borderId="0" applyNumberFormat="0" applyBorder="0" applyAlignment="0" applyProtection="0"/>
  </cellStyleXfs>
  <cellXfs count="192">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3" borderId="0" xfId="0" applyNumberFormat="1" applyFont="1" applyFill="1" applyAlignment="1">
      <alignment vertical="center"/>
    </xf>
    <xf numFmtId="49" fontId="27" fillId="33" borderId="0" xfId="0" applyNumberFormat="1" applyFont="1" applyFill="1" applyAlignment="1">
      <alignment vertical="center"/>
    </xf>
    <xf numFmtId="49" fontId="26" fillId="33" borderId="0" xfId="0" applyNumberFormat="1" applyFont="1" applyFill="1" applyAlignment="1">
      <alignment horizontal="left" vertical="center"/>
    </xf>
    <xf numFmtId="49" fontId="28" fillId="33" borderId="0" xfId="0" applyNumberFormat="1" applyFont="1" applyFill="1" applyAlignment="1">
      <alignment horizontal="right" vertical="center"/>
    </xf>
    <xf numFmtId="0" fontId="29" fillId="0" borderId="0" xfId="0" applyFont="1" applyAlignment="1">
      <alignment vertical="center"/>
    </xf>
    <xf numFmtId="164" fontId="30" fillId="0" borderId="10" xfId="0" applyNumberFormat="1" applyFont="1" applyBorder="1" applyAlignment="1">
      <alignment horizontal="left" vertical="center"/>
    </xf>
    <xf numFmtId="49" fontId="30" fillId="0" borderId="10" xfId="0" applyNumberFormat="1" applyFont="1" applyBorder="1" applyAlignment="1">
      <alignment vertical="center"/>
    </xf>
    <xf numFmtId="49" fontId="0" fillId="0" borderId="10" xfId="0" applyNumberFormat="1" applyFont="1" applyBorder="1" applyAlignment="1">
      <alignment vertical="center"/>
    </xf>
    <xf numFmtId="49" fontId="31" fillId="0" borderId="10" xfId="0" applyNumberFormat="1" applyFont="1" applyBorder="1" applyAlignment="1">
      <alignment vertical="center"/>
    </xf>
    <xf numFmtId="49" fontId="30" fillId="0" borderId="10" xfId="42" applyNumberFormat="1" applyFont="1" applyBorder="1" applyAlignment="1" applyProtection="1">
      <alignment vertical="center"/>
      <protection locked="0"/>
    </xf>
    <xf numFmtId="0" fontId="32" fillId="0" borderId="10" xfId="0" applyFont="1" applyBorder="1" applyAlignment="1">
      <alignment horizontal="left" vertical="center"/>
    </xf>
    <xf numFmtId="49" fontId="32" fillId="0" borderId="10" xfId="0" applyNumberFormat="1" applyFont="1" applyBorder="1" applyAlignment="1">
      <alignment horizontal="right" vertical="center"/>
    </xf>
    <xf numFmtId="0" fontId="30" fillId="0" borderId="0" xfId="0" applyFont="1" applyAlignment="1">
      <alignment vertical="center"/>
    </xf>
    <xf numFmtId="49" fontId="33" fillId="33" borderId="0" xfId="0" applyNumberFormat="1" applyFont="1" applyFill="1" applyAlignment="1">
      <alignment horizontal="righ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horizontal="left"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49" fontId="29" fillId="33"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11" xfId="0" applyFont="1" applyBorder="1" applyAlignment="1">
      <alignment vertical="center"/>
    </xf>
    <xf numFmtId="0" fontId="38" fillId="34" borderId="11" xfId="0" applyFont="1" applyFill="1" applyBorder="1" applyAlignment="1">
      <alignment horizontal="center" vertical="center"/>
    </xf>
    <xf numFmtId="0" fontId="36" fillId="0" borderId="11" xfId="0" applyFont="1" applyBorder="1" applyAlignment="1">
      <alignment vertical="center"/>
    </xf>
    <xf numFmtId="0" fontId="39" fillId="0" borderId="11" xfId="0" applyFont="1" applyBorder="1" applyAlignment="1">
      <alignment horizontal="center" vertical="center"/>
    </xf>
    <xf numFmtId="0" fontId="39" fillId="0" borderId="0" xfId="0" applyFont="1" applyAlignment="1">
      <alignment vertical="center"/>
    </xf>
    <xf numFmtId="0" fontId="37" fillId="35" borderId="0" xfId="0" applyFont="1" applyFill="1" applyAlignment="1">
      <alignment vertical="center"/>
    </xf>
    <xf numFmtId="0" fontId="40" fillId="35" borderId="0" xfId="0" applyFont="1" applyFill="1" applyAlignment="1">
      <alignment vertical="center"/>
    </xf>
    <xf numFmtId="49" fontId="37" fillId="35" borderId="0" xfId="0" applyNumberFormat="1" applyFont="1" applyFill="1" applyAlignment="1">
      <alignment vertical="center"/>
    </xf>
    <xf numFmtId="49" fontId="40"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36" borderId="13" xfId="0" applyFont="1" applyFill="1" applyBorder="1" applyAlignment="1">
      <alignment horizontal="right" vertical="center"/>
    </xf>
    <xf numFmtId="0" fontId="39" fillId="0" borderId="11" xfId="0" applyFont="1" applyBorder="1" applyAlignment="1">
      <alignment vertical="center"/>
    </xf>
    <xf numFmtId="0" fontId="0" fillId="0" borderId="14" xfId="0" applyFont="1" applyBorder="1" applyAlignment="1">
      <alignment vertical="center"/>
    </xf>
    <xf numFmtId="0" fontId="39" fillId="0" borderId="15" xfId="0" applyFont="1" applyBorder="1" applyAlignment="1">
      <alignment horizontal="center" vertical="center"/>
    </xf>
    <xf numFmtId="0" fontId="39" fillId="0" borderId="16"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36" borderId="16" xfId="0" applyFont="1" applyFill="1" applyBorder="1" applyAlignment="1">
      <alignment horizontal="right" vertical="center"/>
    </xf>
    <xf numFmtId="49" fontId="39" fillId="0" borderId="11" xfId="0" applyNumberFormat="1" applyFont="1" applyBorder="1" applyAlignment="1">
      <alignment vertical="center"/>
    </xf>
    <xf numFmtId="49" fontId="39" fillId="0" borderId="0" xfId="0" applyNumberFormat="1" applyFont="1" applyAlignment="1">
      <alignment vertical="center"/>
    </xf>
    <xf numFmtId="0" fontId="39" fillId="0" borderId="16" xfId="0" applyFont="1" applyBorder="1" applyAlignment="1">
      <alignment vertical="center"/>
    </xf>
    <xf numFmtId="49" fontId="39" fillId="0" borderId="16" xfId="0" applyNumberFormat="1" applyFont="1" applyBorder="1" applyAlignment="1">
      <alignment vertical="center"/>
    </xf>
    <xf numFmtId="0" fontId="39" fillId="0" borderId="15" xfId="0" applyFont="1" applyBorder="1" applyAlignment="1">
      <alignment vertical="center"/>
    </xf>
    <xf numFmtId="0" fontId="43" fillId="0" borderId="15" xfId="0" applyFont="1" applyBorder="1" applyAlignment="1">
      <alignment horizontal="center" vertical="center"/>
    </xf>
    <xf numFmtId="0" fontId="43" fillId="0" borderId="0" xfId="0" applyFont="1" applyAlignment="1">
      <alignment vertical="center"/>
    </xf>
    <xf numFmtId="0" fontId="43" fillId="0" borderId="11" xfId="0" applyFont="1" applyBorder="1" applyAlignment="1">
      <alignment horizontal="center" vertical="center"/>
    </xf>
    <xf numFmtId="0" fontId="40" fillId="35" borderId="16" xfId="0" applyFont="1" applyFill="1" applyBorder="1" applyAlignment="1">
      <alignment vertical="center"/>
    </xf>
    <xf numFmtId="0" fontId="0" fillId="0" borderId="17" xfId="0" applyFont="1" applyBorder="1" applyAlignment="1">
      <alignment vertical="center"/>
    </xf>
    <xf numFmtId="49" fontId="39" fillId="0" borderId="15" xfId="0" applyNumberFormat="1" applyFont="1" applyBorder="1" applyAlignment="1">
      <alignment vertical="center"/>
    </xf>
    <xf numFmtId="0" fontId="44" fillId="0" borderId="0" xfId="0" applyFont="1" applyAlignment="1">
      <alignment vertical="center"/>
    </xf>
    <xf numFmtId="0" fontId="40" fillId="35" borderId="11" xfId="0" applyFont="1" applyFill="1" applyBorder="1" applyAlignment="1">
      <alignment vertical="center"/>
    </xf>
    <xf numFmtId="0" fontId="40" fillId="35" borderId="15" xfId="0" applyFont="1" applyFill="1" applyBorder="1" applyAlignment="1">
      <alignment vertical="center"/>
    </xf>
    <xf numFmtId="0" fontId="45" fillId="35" borderId="0" xfId="0" applyFont="1" applyFill="1" applyAlignment="1">
      <alignment horizontal="right" vertical="center"/>
    </xf>
    <xf numFmtId="0" fontId="46" fillId="0" borderId="0" xfId="0" applyFont="1" applyAlignment="1">
      <alignment vertical="center"/>
    </xf>
    <xf numFmtId="0" fontId="39" fillId="0" borderId="15" xfId="0" applyFont="1" applyBorder="1" applyAlignment="1">
      <alignment horizontal="right" vertical="center"/>
    </xf>
    <xf numFmtId="0" fontId="42" fillId="36" borderId="0" xfId="0" applyFont="1" applyFill="1" applyAlignment="1">
      <alignment horizontal="right" vertical="center"/>
    </xf>
    <xf numFmtId="49" fontId="0" fillId="35" borderId="0" xfId="0" applyNumberFormat="1" applyFont="1" applyFill="1" applyAlignment="1">
      <alignment vertical="center"/>
    </xf>
    <xf numFmtId="49" fontId="47" fillId="35"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35" borderId="0" xfId="0" applyNumberFormat="1" applyFont="1" applyFill="1" applyAlignment="1">
      <alignment vertical="center"/>
    </xf>
    <xf numFmtId="49" fontId="49"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26" fillId="33" borderId="18" xfId="0" applyFont="1" applyFill="1" applyBorder="1" applyAlignment="1">
      <alignment vertical="center"/>
    </xf>
    <xf numFmtId="0" fontId="26" fillId="33" borderId="19" xfId="0" applyFont="1" applyFill="1" applyBorder="1" applyAlignment="1">
      <alignment vertical="center"/>
    </xf>
    <xf numFmtId="0" fontId="26" fillId="33" borderId="20" xfId="0" applyFont="1" applyFill="1" applyBorder="1" applyAlignment="1">
      <alignment vertical="center"/>
    </xf>
    <xf numFmtId="49" fontId="28" fillId="33" borderId="19" xfId="0" applyNumberFormat="1" applyFont="1" applyFill="1" applyBorder="1" applyAlignment="1">
      <alignment horizontal="center" vertical="center"/>
    </xf>
    <xf numFmtId="49" fontId="28" fillId="33" borderId="19" xfId="0" applyNumberFormat="1" applyFont="1" applyFill="1" applyBorder="1" applyAlignment="1">
      <alignment vertical="center"/>
    </xf>
    <xf numFmtId="49" fontId="28" fillId="33" borderId="19" xfId="0" applyNumberFormat="1" applyFont="1" applyFill="1" applyBorder="1" applyAlignment="1">
      <alignment horizontal="centerContinuous" vertical="center"/>
    </xf>
    <xf numFmtId="49" fontId="28" fillId="33" borderId="21" xfId="0" applyNumberFormat="1" applyFont="1" applyFill="1" applyBorder="1" applyAlignment="1">
      <alignment horizontal="centerContinuous" vertical="center"/>
    </xf>
    <xf numFmtId="49" fontId="27" fillId="33" borderId="19" xfId="0" applyNumberFormat="1" applyFont="1" applyFill="1" applyBorder="1" applyAlignment="1">
      <alignment vertical="center"/>
    </xf>
    <xf numFmtId="49" fontId="27" fillId="33" borderId="21" xfId="0" applyNumberFormat="1" applyFont="1" applyFill="1" applyBorder="1" applyAlignment="1">
      <alignment vertical="center"/>
    </xf>
    <xf numFmtId="49" fontId="26" fillId="33" borderId="19" xfId="0" applyNumberFormat="1" applyFont="1" applyFill="1" applyBorder="1" applyAlignment="1">
      <alignment horizontal="left" vertical="center"/>
    </xf>
    <xf numFmtId="49" fontId="26" fillId="0" borderId="19" xfId="0" applyNumberFormat="1" applyFont="1" applyBorder="1" applyAlignment="1">
      <alignment horizontal="left" vertical="center"/>
    </xf>
    <xf numFmtId="49" fontId="27" fillId="35" borderId="21" xfId="0" applyNumberFormat="1" applyFont="1" applyFill="1" applyBorder="1" applyAlignment="1">
      <alignment vertical="center"/>
    </xf>
    <xf numFmtId="0" fontId="33" fillId="0" borderId="0" xfId="0" applyFont="1" applyAlignment="1">
      <alignment vertical="center"/>
    </xf>
    <xf numFmtId="49" fontId="33" fillId="0" borderId="22" xfId="0" applyNumberFormat="1" applyFont="1" applyBorder="1" applyAlignment="1">
      <alignment vertical="center"/>
    </xf>
    <xf numFmtId="49" fontId="33" fillId="0" borderId="0" xfId="0" applyNumberFormat="1" applyFont="1" applyAlignment="1">
      <alignment vertical="center"/>
    </xf>
    <xf numFmtId="49" fontId="33" fillId="0" borderId="16" xfId="0" applyNumberFormat="1" applyFont="1" applyBorder="1" applyAlignment="1">
      <alignment horizontal="right" vertical="center"/>
    </xf>
    <xf numFmtId="49" fontId="33" fillId="0" borderId="0" xfId="0" applyNumberFormat="1" applyFont="1" applyAlignment="1">
      <alignment horizontal="center" vertical="center"/>
    </xf>
    <xf numFmtId="0" fontId="33" fillId="35" borderId="0" xfId="0" applyFont="1" applyFill="1" applyAlignment="1">
      <alignment vertical="center"/>
    </xf>
    <xf numFmtId="49" fontId="33" fillId="35" borderId="0" xfId="0" applyNumberFormat="1" applyFont="1" applyFill="1" applyAlignment="1">
      <alignment horizontal="center" vertical="center"/>
    </xf>
    <xf numFmtId="49" fontId="33" fillId="35" borderId="16"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16" xfId="0" applyNumberFormat="1" applyFont="1" applyBorder="1" applyAlignment="1">
      <alignment vertical="center"/>
    </xf>
    <xf numFmtId="49" fontId="26" fillId="33" borderId="23" xfId="0" applyNumberFormat="1" applyFont="1" applyFill="1" applyBorder="1" applyAlignment="1">
      <alignment vertical="center"/>
    </xf>
    <xf numFmtId="49" fontId="26" fillId="33" borderId="24" xfId="0" applyNumberFormat="1" applyFont="1" applyFill="1" applyBorder="1" applyAlignment="1">
      <alignment vertical="center"/>
    </xf>
    <xf numFmtId="49" fontId="34" fillId="33" borderId="16" xfId="0" applyNumberFormat="1" applyFont="1" applyFill="1" applyBorder="1" applyAlignment="1">
      <alignment vertical="center"/>
    </xf>
    <xf numFmtId="0" fontId="33" fillId="0" borderId="11" xfId="0" applyFont="1" applyBorder="1" applyAlignment="1">
      <alignment vertical="center"/>
    </xf>
    <xf numFmtId="49" fontId="34" fillId="0" borderId="11" xfId="0" applyNumberFormat="1" applyFont="1" applyBorder="1" applyAlignment="1">
      <alignment vertical="center"/>
    </xf>
    <xf numFmtId="49" fontId="33" fillId="0" borderId="11" xfId="0" applyNumberFormat="1" applyFont="1" applyBorder="1" applyAlignment="1">
      <alignment vertical="center"/>
    </xf>
    <xf numFmtId="49" fontId="34" fillId="0" borderId="15" xfId="0" applyNumberFormat="1" applyFont="1" applyBorder="1" applyAlignment="1">
      <alignment vertical="center"/>
    </xf>
    <xf numFmtId="49" fontId="33" fillId="0" borderId="25" xfId="0" applyNumberFormat="1" applyFont="1" applyBorder="1" applyAlignment="1">
      <alignment vertical="center"/>
    </xf>
    <xf numFmtId="49" fontId="33" fillId="0" borderId="15" xfId="0" applyNumberFormat="1" applyFont="1" applyBorder="1" applyAlignment="1">
      <alignment horizontal="right" vertical="center"/>
    </xf>
    <xf numFmtId="0" fontId="33" fillId="33" borderId="22" xfId="0" applyFont="1" applyFill="1" applyBorder="1" applyAlignment="1">
      <alignment vertical="center"/>
    </xf>
    <xf numFmtId="49" fontId="33" fillId="33" borderId="16" xfId="0" applyNumberFormat="1" applyFont="1" applyFill="1" applyBorder="1" applyAlignment="1">
      <alignment horizontal="right" vertical="center"/>
    </xf>
    <xf numFmtId="0" fontId="26" fillId="33" borderId="25" xfId="0" applyFont="1" applyFill="1" applyBorder="1" applyAlignment="1">
      <alignment vertical="center"/>
    </xf>
    <xf numFmtId="0" fontId="26" fillId="33" borderId="11" xfId="0" applyFont="1" applyFill="1" applyBorder="1" applyAlignment="1">
      <alignment vertical="center"/>
    </xf>
    <xf numFmtId="0" fontId="26" fillId="33" borderId="26" xfId="0" applyFont="1" applyFill="1" applyBorder="1" applyAlignment="1">
      <alignment vertical="center"/>
    </xf>
    <xf numFmtId="0" fontId="33" fillId="0" borderId="16" xfId="0" applyFont="1" applyBorder="1" applyAlignment="1">
      <alignment horizontal="right" vertical="center"/>
    </xf>
    <xf numFmtId="0" fontId="33" fillId="0" borderId="15" xfId="0" applyFont="1" applyBorder="1" applyAlignment="1">
      <alignment horizontal="right" vertical="center"/>
    </xf>
    <xf numFmtId="49" fontId="33" fillId="0" borderId="11" xfId="0" applyNumberFormat="1" applyFont="1" applyBorder="1" applyAlignment="1">
      <alignment horizontal="center" vertical="center"/>
    </xf>
    <xf numFmtId="0" fontId="33" fillId="35" borderId="11" xfId="0" applyFont="1" applyFill="1" applyBorder="1" applyAlignment="1">
      <alignment vertical="center"/>
    </xf>
    <xf numFmtId="49" fontId="33" fillId="35" borderId="11" xfId="0" applyNumberFormat="1" applyFont="1" applyFill="1" applyBorder="1" applyAlignment="1">
      <alignment horizontal="center" vertical="center"/>
    </xf>
    <xf numFmtId="49" fontId="33" fillId="35" borderId="15" xfId="0" applyNumberFormat="1" applyFont="1" applyFill="1" applyBorder="1" applyAlignment="1">
      <alignment vertical="center"/>
    </xf>
    <xf numFmtId="49" fontId="50" fillId="0" borderId="11" xfId="0" applyNumberFormat="1" applyFont="1" applyBorder="1" applyAlignment="1">
      <alignment horizontal="center" vertical="center"/>
    </xf>
    <xf numFmtId="0" fontId="42" fillId="36" borderId="15" xfId="0" applyFont="1" applyFill="1" applyBorder="1" applyAlignment="1">
      <alignment horizontal="right" vertical="center"/>
    </xf>
    <xf numFmtId="0" fontId="34" fillId="0" borderId="0" xfId="0" applyFont="1" applyAlignment="1">
      <alignment/>
    </xf>
    <xf numFmtId="0" fontId="25" fillId="0" borderId="0" xfId="0" applyFont="1" applyAlignment="1">
      <alignment/>
    </xf>
    <xf numFmtId="14" fontId="30" fillId="0" borderId="10" xfId="0" applyNumberFormat="1" applyFont="1" applyBorder="1" applyAlignment="1">
      <alignment horizontal="left" vertical="center"/>
    </xf>
    <xf numFmtId="49" fontId="30" fillId="0" borderId="10" xfId="0" applyNumberFormat="1" applyFont="1" applyBorder="1" applyAlignment="1">
      <alignment horizontal="left" vertical="center"/>
    </xf>
    <xf numFmtId="49" fontId="37" fillId="35" borderId="0" xfId="0" applyNumberFormat="1" applyFont="1" applyFill="1" applyAlignment="1">
      <alignment horizontal="left" vertical="center"/>
    </xf>
    <xf numFmtId="49" fontId="52" fillId="35" borderId="0" xfId="0" applyNumberFormat="1" applyFont="1" applyFill="1" applyAlignment="1">
      <alignment vertical="center"/>
    </xf>
    <xf numFmtId="49" fontId="46" fillId="35" borderId="0" xfId="0" applyNumberFormat="1" applyFont="1" applyFill="1" applyAlignment="1">
      <alignment horizontal="right" vertical="center"/>
    </xf>
    <xf numFmtId="49" fontId="0" fillId="33" borderId="0" xfId="0" applyNumberFormat="1" applyFont="1" applyFill="1" applyAlignment="1">
      <alignment horizontal="left"/>
    </xf>
    <xf numFmtId="49" fontId="24" fillId="33" borderId="0" xfId="0" applyNumberFormat="1" applyFont="1" applyFill="1" applyAlignment="1">
      <alignment horizontal="left" vertical="center"/>
    </xf>
    <xf numFmtId="49" fontId="24" fillId="33" borderId="0" xfId="0" applyNumberFormat="1" applyFont="1" applyFill="1" applyAlignment="1">
      <alignment/>
    </xf>
    <xf numFmtId="49" fontId="33" fillId="33" borderId="0" xfId="0" applyNumberFormat="1" applyFont="1" applyFill="1" applyAlignment="1">
      <alignment/>
    </xf>
    <xf numFmtId="49" fontId="0" fillId="33" borderId="0" xfId="0" applyNumberFormat="1" applyFill="1" applyAlignment="1">
      <alignment/>
    </xf>
    <xf numFmtId="0" fontId="0" fillId="33" borderId="0" xfId="0" applyFill="1" applyAlignment="1">
      <alignment/>
    </xf>
    <xf numFmtId="0" fontId="53" fillId="0" borderId="27" xfId="0" applyFont="1" applyBorder="1" applyAlignment="1">
      <alignment horizontal="left"/>
    </xf>
    <xf numFmtId="49" fontId="20" fillId="0" borderId="28" xfId="0" applyNumberFormat="1" applyFont="1" applyBorder="1" applyAlignment="1">
      <alignment vertical="top"/>
    </xf>
    <xf numFmtId="49" fontId="54" fillId="0" borderId="29" xfId="0" applyNumberFormat="1" applyFont="1" applyBorder="1" applyAlignment="1">
      <alignment/>
    </xf>
    <xf numFmtId="49" fontId="0" fillId="0" borderId="30" xfId="0" applyNumberFormat="1" applyFont="1" applyBorder="1" applyAlignment="1">
      <alignment/>
    </xf>
    <xf numFmtId="49" fontId="32" fillId="0" borderId="10" xfId="0" applyNumberFormat="1" applyFont="1" applyBorder="1" applyAlignment="1">
      <alignment horizontal="left" vertical="center"/>
    </xf>
    <xf numFmtId="0" fontId="30" fillId="0" borderId="10" xfId="42" applyNumberFormat="1" applyFont="1" applyBorder="1" applyAlignment="1" applyProtection="1">
      <alignment vertical="center"/>
      <protection locked="0"/>
    </xf>
    <xf numFmtId="49" fontId="22" fillId="33" borderId="31" xfId="0" applyNumberFormat="1" applyFont="1" applyFill="1" applyBorder="1" applyAlignment="1">
      <alignment vertical="center"/>
    </xf>
    <xf numFmtId="49" fontId="53" fillId="0" borderId="32" xfId="0" applyNumberFormat="1" applyFont="1" applyBorder="1" applyAlignment="1">
      <alignment horizontal="center" vertical="center"/>
    </xf>
    <xf numFmtId="49" fontId="53" fillId="0" borderId="33" xfId="0" applyNumberFormat="1" applyFont="1" applyBorder="1" applyAlignment="1">
      <alignment horizontal="center" vertical="center"/>
    </xf>
    <xf numFmtId="0" fontId="53" fillId="0" borderId="0" xfId="0" applyFont="1" applyAlignment="1">
      <alignment vertical="center"/>
    </xf>
    <xf numFmtId="49" fontId="22" fillId="0" borderId="34" xfId="0" applyNumberFormat="1" applyFont="1" applyBorder="1" applyAlignment="1">
      <alignment vertical="center"/>
    </xf>
    <xf numFmtId="49" fontId="30" fillId="0" borderId="16" xfId="0" applyNumberFormat="1" applyFont="1" applyBorder="1" applyAlignment="1">
      <alignment vertical="center"/>
    </xf>
    <xf numFmtId="49" fontId="30" fillId="0" borderId="35" xfId="0" applyNumberFormat="1" applyFont="1" applyBorder="1" applyAlignment="1">
      <alignment vertical="center"/>
    </xf>
    <xf numFmtId="49" fontId="22" fillId="0" borderId="34" xfId="0" applyNumberFormat="1" applyFont="1" applyBorder="1" applyAlignment="1">
      <alignment horizontal="center" vertical="center"/>
    </xf>
    <xf numFmtId="49" fontId="33" fillId="0" borderId="16" xfId="0" applyNumberFormat="1" applyFont="1" applyBorder="1" applyAlignment="1">
      <alignment vertical="center"/>
    </xf>
    <xf numFmtId="49" fontId="33" fillId="0" borderId="35" xfId="0" applyNumberFormat="1" applyFont="1" applyBorder="1" applyAlignment="1">
      <alignment vertical="center"/>
    </xf>
    <xf numFmtId="49" fontId="55" fillId="0" borderId="34" xfId="0" applyNumberFormat="1" applyFont="1" applyBorder="1" applyAlignment="1">
      <alignment vertical="center"/>
    </xf>
    <xf numFmtId="49" fontId="0" fillId="0" borderId="16" xfId="0" applyNumberFormat="1" applyFont="1" applyBorder="1" applyAlignment="1">
      <alignment vertical="center"/>
    </xf>
    <xf numFmtId="49" fontId="0" fillId="0" borderId="35" xfId="0" applyNumberFormat="1" applyFont="1" applyBorder="1" applyAlignment="1">
      <alignment vertical="center"/>
    </xf>
    <xf numFmtId="49" fontId="33" fillId="0" borderId="16"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55" fillId="0" borderId="36" xfId="0" applyNumberFormat="1" applyFont="1" applyBorder="1" applyAlignment="1">
      <alignment vertical="center"/>
    </xf>
    <xf numFmtId="49" fontId="33" fillId="0" borderId="15" xfId="0" applyNumberFormat="1" applyFont="1" applyBorder="1" applyAlignment="1">
      <alignment vertical="center"/>
    </xf>
    <xf numFmtId="49" fontId="33" fillId="0" borderId="37" xfId="0" applyNumberFormat="1" applyFont="1" applyBorder="1" applyAlignment="1">
      <alignment vertical="center"/>
    </xf>
    <xf numFmtId="0" fontId="56" fillId="0" borderId="0" xfId="0" applyFont="1" applyAlignment="1">
      <alignment vertical="center"/>
    </xf>
    <xf numFmtId="49" fontId="57" fillId="33" borderId="38" xfId="0" applyNumberFormat="1" applyFont="1" applyFill="1" applyBorder="1" applyAlignment="1">
      <alignment vertical="center"/>
    </xf>
    <xf numFmtId="49" fontId="57" fillId="33" borderId="11" xfId="0" applyNumberFormat="1" applyFont="1" applyFill="1" applyBorder="1" applyAlignment="1">
      <alignment vertical="center"/>
    </xf>
    <xf numFmtId="49" fontId="58" fillId="33" borderId="11" xfId="0" applyNumberFormat="1" applyFont="1" applyFill="1" applyBorder="1" applyAlignment="1">
      <alignment vertical="center"/>
    </xf>
    <xf numFmtId="49" fontId="58" fillId="33" borderId="15" xfId="0" applyNumberFormat="1" applyFont="1" applyFill="1" applyBorder="1" applyAlignment="1">
      <alignment vertical="center"/>
    </xf>
    <xf numFmtId="49" fontId="33" fillId="33" borderId="15" xfId="0" applyNumberFormat="1" applyFont="1" applyFill="1" applyBorder="1" applyAlignment="1">
      <alignment vertical="center"/>
    </xf>
    <xf numFmtId="49" fontId="33" fillId="33" borderId="11" xfId="0" applyNumberFormat="1" applyFont="1" applyFill="1" applyBorder="1" applyAlignment="1">
      <alignment vertical="center"/>
    </xf>
    <xf numFmtId="49" fontId="58" fillId="33" borderId="37" xfId="0" applyNumberFormat="1" applyFont="1" applyFill="1" applyBorder="1" applyAlignment="1">
      <alignment vertical="center"/>
    </xf>
    <xf numFmtId="49" fontId="30" fillId="0" borderId="39" xfId="0" applyNumberFormat="1" applyFont="1" applyBorder="1" applyAlignment="1">
      <alignment horizontal="left" vertical="center"/>
    </xf>
    <xf numFmtId="49" fontId="30" fillId="0" borderId="0" xfId="0" applyNumberFormat="1" applyFont="1" applyBorder="1" applyAlignment="1">
      <alignment horizontal="left" vertical="center"/>
    </xf>
    <xf numFmtId="49" fontId="56" fillId="0" borderId="0" xfId="0" applyNumberFormat="1" applyFont="1" applyBorder="1" applyAlignment="1">
      <alignment vertical="center"/>
    </xf>
    <xf numFmtId="0" fontId="0" fillId="0" borderId="16" xfId="0" applyFont="1" applyBorder="1" applyAlignment="1">
      <alignment vertical="center"/>
    </xf>
    <xf numFmtId="49" fontId="56" fillId="0" borderId="35" xfId="0" applyNumberFormat="1" applyFont="1" applyBorder="1" applyAlignment="1">
      <alignment vertical="center"/>
    </xf>
    <xf numFmtId="49" fontId="30" fillId="0" borderId="29" xfId="0" applyNumberFormat="1" applyFont="1" applyBorder="1" applyAlignment="1">
      <alignment horizontal="left" vertical="center"/>
    </xf>
    <xf numFmtId="49" fontId="30" fillId="0" borderId="10" xfId="0" applyNumberFormat="1" applyFont="1" applyBorder="1" applyAlignment="1">
      <alignment horizontal="left" vertical="center"/>
    </xf>
    <xf numFmtId="49" fontId="56" fillId="0" borderId="10" xfId="0" applyNumberFormat="1" applyFont="1" applyBorder="1" applyAlignment="1">
      <alignment vertical="center"/>
    </xf>
    <xf numFmtId="0" fontId="0" fillId="0" borderId="40" xfId="0" applyBorder="1" applyAlignment="1">
      <alignment vertical="center"/>
    </xf>
    <xf numFmtId="20" fontId="0" fillId="0" borderId="40" xfId="0" applyNumberFormat="1" applyBorder="1" applyAlignment="1">
      <alignment horizontal="center" vertical="center"/>
    </xf>
    <xf numFmtId="49" fontId="56" fillId="0" borderId="30" xfId="0" applyNumberFormat="1" applyFont="1" applyBorder="1" applyAlignment="1">
      <alignment vertical="center"/>
    </xf>
    <xf numFmtId="0" fontId="23" fillId="37" borderId="0" xfId="0" applyFont="1" applyFill="1" applyAlignment="1">
      <alignment/>
    </xf>
    <xf numFmtId="0" fontId="0" fillId="37" borderId="0" xfId="0" applyFill="1" applyAlignment="1">
      <alignment/>
    </xf>
    <xf numFmtId="0" fontId="59" fillId="37"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6">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1</xdr:row>
      <xdr:rowOff>57150</xdr:rowOff>
    </xdr:from>
    <xdr:to>
      <xdr:col>8</xdr:col>
      <xdr:colOff>1009650</xdr:colOff>
      <xdr:row>2</xdr:row>
      <xdr:rowOff>152400</xdr:rowOff>
    </xdr:to>
    <xdr:pic>
      <xdr:nvPicPr>
        <xdr:cNvPr id="1" name="Picture 4" descr="new ITFn44h"/>
        <xdr:cNvPicPr preferRelativeResize="1">
          <a:picLocks noChangeAspect="1"/>
        </xdr:cNvPicPr>
      </xdr:nvPicPr>
      <xdr:blipFill>
        <a:blip r:embed="rId1"/>
        <a:stretch>
          <a:fillRect/>
        </a:stretch>
      </xdr:blipFill>
      <xdr:spPr>
        <a:xfrm>
          <a:off x="8239125" y="22860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57825"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685800</xdr:colOff>
      <xdr:row>0</xdr:row>
      <xdr:rowOff>9525</xdr:rowOff>
    </xdr:from>
    <xdr:to>
      <xdr:col>16</xdr:col>
      <xdr:colOff>66675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2925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685800</xdr:colOff>
      <xdr:row>0</xdr:row>
      <xdr:rowOff>9525</xdr:rowOff>
    </xdr:from>
    <xdr:to>
      <xdr:col>16</xdr:col>
      <xdr:colOff>66675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29250"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TC%20Juniors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ys Si Main 24&amp;32"/>
      <sheetName val="Girls Si Main 24&amp;32"/>
      <sheetName val="Boys Si Qual 32&gt;4"/>
      <sheetName val="Girls Si Qual 32&gt;4"/>
      <sheetName val="Wednesday"/>
      <sheetName val="Tuesday"/>
      <sheetName val="Monday"/>
      <sheetName val="CHECKLIST"/>
      <sheetName val="Cover page"/>
      <sheetName val="Referee's Report"/>
      <sheetName val="Plr Notice"/>
      <sheetName val="Boys Plr List"/>
      <sheetName val="Girls Plr List"/>
      <sheetName val="Boys Si Main Draw Sign-in sheet"/>
      <sheetName val="Boys Si Main Draw Prep"/>
      <sheetName val="Girl Si Main Draw Sign-in sh"/>
      <sheetName val="Girls Si Main Draw Prep"/>
      <sheetName val="Boys Si Qual Draw Sign-in sheet"/>
      <sheetName val="Boys Si Qual Draw Prep"/>
      <sheetName val="Girls Si Qual Draw Sign-in sh"/>
      <sheetName val="Girls Si Qual Draw Prep"/>
      <sheetName val="Boys Do Sign-in sheet"/>
      <sheetName val="Boys Do Main Draw Prep"/>
      <sheetName val="Boys Do Main 16"/>
      <sheetName val="Girls Do Sign-in sheet"/>
      <sheetName val="Girls Do Main Draw Prep"/>
      <sheetName val="Girls Do Main 16"/>
      <sheetName val="Plr List for OofP"/>
      <sheetName val="OofP 4 cts"/>
      <sheetName val="OofP list"/>
      <sheetName val="Practice Cts"/>
      <sheetName val="Boys Si LL List"/>
      <sheetName val="Girls Si LL List"/>
      <sheetName val="Girls Si Alt List"/>
      <sheetName val="Boys Do Alt List"/>
      <sheetName val="Girls Do Alt List"/>
      <sheetName val="Offence Report"/>
      <sheetName val="Penalty card"/>
      <sheetName val="Medical Cert"/>
      <sheetName val="Unusual Ruling"/>
      <sheetName val="Country Codes"/>
      <sheetName val="ScCard Set3&amp;Front"/>
      <sheetName val="ScCard Set 1&amp;2"/>
      <sheetName val="ScCard Code etc."/>
      <sheetName val="Draw Help Sheet"/>
      <sheetName val="Important"/>
      <sheetName val="Week SetUp"/>
      <sheetName val="SetUp Officials"/>
      <sheetName val="OFFICIALS"/>
      <sheetName val="t-shirts"/>
    </sheetNames>
    <definedNames>
      <definedName name="Jun_Hide_CU"/>
      <definedName name="Jun_Show_CU"/>
    </definedNames>
    <sheetDataSet>
      <sheetData sheetId="14">
        <row r="5">
          <cell r="R5">
            <v>8</v>
          </cell>
        </row>
        <row r="7">
          <cell r="A7">
            <v>1</v>
          </cell>
          <cell r="B7" t="str">
            <v>STRELKOV</v>
          </cell>
          <cell r="C7" t="str">
            <v>SERGEY</v>
          </cell>
          <cell r="D7" t="str">
            <v>RUS</v>
          </cell>
          <cell r="E7">
            <v>33329</v>
          </cell>
          <cell r="H7">
            <v>99</v>
          </cell>
          <cell r="M7">
            <v>1</v>
          </cell>
          <cell r="O7" t="str">
            <v>DA</v>
          </cell>
          <cell r="P7">
            <v>99</v>
          </cell>
          <cell r="Q7">
            <v>1</v>
          </cell>
          <cell r="R7">
            <v>1</v>
          </cell>
        </row>
        <row r="8">
          <cell r="A8">
            <v>2</v>
          </cell>
          <cell r="B8" t="str">
            <v>SHATSKIY</v>
          </cell>
          <cell r="C8" t="str">
            <v>ILYA</v>
          </cell>
          <cell r="D8" t="str">
            <v>RUS</v>
          </cell>
          <cell r="E8" t="str">
            <v>21/7/1991</v>
          </cell>
          <cell r="H8">
            <v>141</v>
          </cell>
          <cell r="M8">
            <v>2</v>
          </cell>
          <cell r="O8" t="str">
            <v>DA</v>
          </cell>
          <cell r="P8">
            <v>141</v>
          </cell>
          <cell r="Q8">
            <v>1</v>
          </cell>
          <cell r="R8">
            <v>2</v>
          </cell>
        </row>
        <row r="9">
          <cell r="A9">
            <v>3</v>
          </cell>
          <cell r="B9" t="str">
            <v>PANIN</v>
          </cell>
          <cell r="C9" t="str">
            <v>IGOR</v>
          </cell>
          <cell r="D9" t="str">
            <v>RUS</v>
          </cell>
          <cell r="E9" t="str">
            <v>16/4/1990</v>
          </cell>
          <cell r="H9">
            <v>230</v>
          </cell>
          <cell r="M9">
            <v>3</v>
          </cell>
          <cell r="O9" t="str">
            <v>DA</v>
          </cell>
          <cell r="P9">
            <v>230</v>
          </cell>
          <cell r="Q9">
            <v>1</v>
          </cell>
          <cell r="R9">
            <v>3</v>
          </cell>
        </row>
        <row r="10">
          <cell r="A10">
            <v>4</v>
          </cell>
          <cell r="B10" t="str">
            <v>DUBINSKIY</v>
          </cell>
          <cell r="C10" t="str">
            <v>VLADISLAV</v>
          </cell>
          <cell r="D10" t="str">
            <v>RUS</v>
          </cell>
          <cell r="E10" t="str">
            <v>26/11/1992</v>
          </cell>
          <cell r="H10">
            <v>331</v>
          </cell>
          <cell r="M10">
            <v>4</v>
          </cell>
          <cell r="O10" t="str">
            <v>DA</v>
          </cell>
          <cell r="P10">
            <v>331</v>
          </cell>
          <cell r="Q10">
            <v>1</v>
          </cell>
          <cell r="R10">
            <v>4</v>
          </cell>
        </row>
        <row r="11">
          <cell r="A11">
            <v>5</v>
          </cell>
          <cell r="B11" t="str">
            <v>KACHANOVSKIY</v>
          </cell>
          <cell r="C11" t="str">
            <v>VITALY</v>
          </cell>
          <cell r="D11" t="str">
            <v>RUS</v>
          </cell>
          <cell r="E11">
            <v>33576</v>
          </cell>
          <cell r="H11">
            <v>347</v>
          </cell>
          <cell r="M11">
            <v>5</v>
          </cell>
          <cell r="O11" t="str">
            <v>DA</v>
          </cell>
          <cell r="P11">
            <v>347</v>
          </cell>
          <cell r="Q11">
            <v>1</v>
          </cell>
          <cell r="R11">
            <v>5</v>
          </cell>
        </row>
        <row r="12">
          <cell r="A12">
            <v>6</v>
          </cell>
          <cell r="B12" t="str">
            <v>COHEN</v>
          </cell>
          <cell r="C12" t="str">
            <v>JOSEPH</v>
          </cell>
          <cell r="D12" t="str">
            <v>GBR</v>
          </cell>
          <cell r="E12">
            <v>33763</v>
          </cell>
          <cell r="H12">
            <v>349</v>
          </cell>
          <cell r="M12">
            <v>6</v>
          </cell>
          <cell r="O12" t="str">
            <v>DA</v>
          </cell>
          <cell r="P12">
            <v>349</v>
          </cell>
          <cell r="Q12">
            <v>1</v>
          </cell>
          <cell r="R12">
            <v>6</v>
          </cell>
        </row>
        <row r="13">
          <cell r="A13">
            <v>7</v>
          </cell>
          <cell r="B13" t="str">
            <v>MALKO</v>
          </cell>
          <cell r="C13" t="str">
            <v>ALEXANDER</v>
          </cell>
          <cell r="D13" t="str">
            <v>BLR</v>
          </cell>
          <cell r="E13" t="str">
            <v>25/12/1990</v>
          </cell>
          <cell r="H13">
            <v>355</v>
          </cell>
          <cell r="M13">
            <v>7</v>
          </cell>
          <cell r="O13" t="str">
            <v>DA</v>
          </cell>
          <cell r="P13">
            <v>355</v>
          </cell>
          <cell r="Q13">
            <v>1</v>
          </cell>
          <cell r="R13">
            <v>7</v>
          </cell>
        </row>
        <row r="14">
          <cell r="A14">
            <v>8</v>
          </cell>
          <cell r="B14" t="str">
            <v>PRIKRYL</v>
          </cell>
          <cell r="C14" t="str">
            <v>MARTIN</v>
          </cell>
          <cell r="D14" t="str">
            <v>CZE</v>
          </cell>
          <cell r="E14">
            <v>33883</v>
          </cell>
          <cell r="H14">
            <v>369</v>
          </cell>
          <cell r="M14">
            <v>8</v>
          </cell>
          <cell r="O14" t="str">
            <v>DA</v>
          </cell>
          <cell r="P14">
            <v>369</v>
          </cell>
          <cell r="Q14">
            <v>1</v>
          </cell>
          <cell r="R14">
            <v>8</v>
          </cell>
        </row>
        <row r="15">
          <cell r="A15">
            <v>9</v>
          </cell>
          <cell r="B15" t="str">
            <v>KUSHAKOV</v>
          </cell>
          <cell r="C15" t="str">
            <v>OLEKSANDR</v>
          </cell>
          <cell r="D15" t="str">
            <v>UKR</v>
          </cell>
          <cell r="E15">
            <v>33274</v>
          </cell>
          <cell r="H15">
            <v>372</v>
          </cell>
          <cell r="M15">
            <v>999</v>
          </cell>
          <cell r="O15" t="str">
            <v>DA</v>
          </cell>
          <cell r="P15">
            <v>372</v>
          </cell>
          <cell r="Q15">
            <v>1</v>
          </cell>
        </row>
        <row r="16">
          <cell r="A16">
            <v>10</v>
          </cell>
          <cell r="B16" t="str">
            <v>DOLGOSHEEV</v>
          </cell>
          <cell r="C16" t="str">
            <v>OLEG</v>
          </cell>
          <cell r="D16" t="str">
            <v>UKR</v>
          </cell>
          <cell r="E16" t="str">
            <v>21/11/1990</v>
          </cell>
          <cell r="H16">
            <v>379</v>
          </cell>
          <cell r="M16">
            <v>999</v>
          </cell>
          <cell r="O16" t="str">
            <v>DA</v>
          </cell>
          <cell r="P16">
            <v>379</v>
          </cell>
          <cell r="Q16">
            <v>1</v>
          </cell>
        </row>
        <row r="17">
          <cell r="A17">
            <v>11</v>
          </cell>
          <cell r="B17" t="str">
            <v>TERPIZIS</v>
          </cell>
          <cell r="C17" t="str">
            <v>DIMITRI JOHN</v>
          </cell>
          <cell r="D17" t="str">
            <v>RSA</v>
          </cell>
          <cell r="E17" t="str">
            <v>20/7/1990</v>
          </cell>
          <cell r="H17">
            <v>385</v>
          </cell>
          <cell r="M17">
            <v>999</v>
          </cell>
          <cell r="O17" t="str">
            <v>DA</v>
          </cell>
          <cell r="P17">
            <v>385</v>
          </cell>
          <cell r="Q17">
            <v>1</v>
          </cell>
        </row>
        <row r="18">
          <cell r="A18">
            <v>12</v>
          </cell>
          <cell r="B18" t="str">
            <v>ZHURBIN</v>
          </cell>
          <cell r="C18" t="str">
            <v>ALEXANDER</v>
          </cell>
          <cell r="D18" t="str">
            <v>RUS</v>
          </cell>
          <cell r="E18" t="str">
            <v>14/1/1992</v>
          </cell>
          <cell r="H18">
            <v>420</v>
          </cell>
          <cell r="M18">
            <v>999</v>
          </cell>
          <cell r="O18" t="str">
            <v>DA</v>
          </cell>
          <cell r="P18">
            <v>420</v>
          </cell>
          <cell r="Q18">
            <v>1</v>
          </cell>
        </row>
        <row r="19">
          <cell r="A19">
            <v>13</v>
          </cell>
          <cell r="B19" t="str">
            <v>GALKIN</v>
          </cell>
          <cell r="C19" t="str">
            <v>ANTON</v>
          </cell>
          <cell r="D19" t="str">
            <v>RUS</v>
          </cell>
          <cell r="E19" t="str">
            <v>24/12/1991</v>
          </cell>
          <cell r="H19">
            <v>464</v>
          </cell>
          <cell r="M19">
            <v>999</v>
          </cell>
          <cell r="O19" t="str">
            <v>DA</v>
          </cell>
          <cell r="P19">
            <v>464</v>
          </cell>
          <cell r="Q19">
            <v>1</v>
          </cell>
        </row>
        <row r="20">
          <cell r="A20">
            <v>14</v>
          </cell>
          <cell r="B20" t="str">
            <v>MAIORANO</v>
          </cell>
          <cell r="C20" t="str">
            <v>ANTONIO</v>
          </cell>
          <cell r="D20" t="str">
            <v>ITA</v>
          </cell>
          <cell r="E20">
            <v>33424</v>
          </cell>
          <cell r="H20">
            <v>506</v>
          </cell>
          <cell r="M20">
            <v>999</v>
          </cell>
          <cell r="O20" t="str">
            <v>DA</v>
          </cell>
          <cell r="P20">
            <v>506</v>
          </cell>
          <cell r="Q20">
            <v>1</v>
          </cell>
        </row>
        <row r="21">
          <cell r="A21">
            <v>15</v>
          </cell>
          <cell r="B21" t="str">
            <v>YATSENKO</v>
          </cell>
          <cell r="C21" t="str">
            <v>ARTEM</v>
          </cell>
          <cell r="D21" t="str">
            <v>UKR</v>
          </cell>
          <cell r="E21" t="str">
            <v>26/12/1991</v>
          </cell>
          <cell r="H21">
            <v>651</v>
          </cell>
          <cell r="M21">
            <v>999</v>
          </cell>
          <cell r="O21" t="str">
            <v>DA</v>
          </cell>
          <cell r="P21">
            <v>651</v>
          </cell>
          <cell r="Q21">
            <v>1</v>
          </cell>
        </row>
        <row r="22">
          <cell r="A22">
            <v>16</v>
          </cell>
          <cell r="B22" t="str">
            <v>MIROSHNYCHENKO</v>
          </cell>
          <cell r="C22" t="str">
            <v>RUSLAN</v>
          </cell>
          <cell r="D22" t="str">
            <v>UKR</v>
          </cell>
          <cell r="E22">
            <v>33916</v>
          </cell>
          <cell r="H22">
            <v>818</v>
          </cell>
          <cell r="M22">
            <v>999</v>
          </cell>
          <cell r="O22" t="str">
            <v>DA</v>
          </cell>
          <cell r="P22">
            <v>818</v>
          </cell>
          <cell r="Q22">
            <v>1</v>
          </cell>
        </row>
        <row r="23">
          <cell r="A23">
            <v>17</v>
          </cell>
          <cell r="B23" t="str">
            <v>CHEBOTAREV</v>
          </cell>
          <cell r="C23" t="str">
            <v>ARTEM</v>
          </cell>
          <cell r="D23" t="str">
            <v>UKR</v>
          </cell>
          <cell r="E23" t="str">
            <v>28/8/1991</v>
          </cell>
          <cell r="H23">
            <v>842</v>
          </cell>
          <cell r="M23">
            <v>999</v>
          </cell>
          <cell r="O23" t="str">
            <v>DA</v>
          </cell>
          <cell r="P23">
            <v>842</v>
          </cell>
          <cell r="Q23">
            <v>1</v>
          </cell>
        </row>
        <row r="24">
          <cell r="A24">
            <v>18</v>
          </cell>
          <cell r="B24" t="str">
            <v>GRIGORITA</v>
          </cell>
          <cell r="C24" t="str">
            <v>ALEXANDRU</v>
          </cell>
          <cell r="D24" t="str">
            <v>ROU</v>
          </cell>
          <cell r="E24" t="str">
            <v>20/12/1991</v>
          </cell>
          <cell r="H24">
            <v>852</v>
          </cell>
          <cell r="M24">
            <v>999</v>
          </cell>
          <cell r="O24" t="str">
            <v>DA</v>
          </cell>
          <cell r="P24">
            <v>852</v>
          </cell>
          <cell r="Q24">
            <v>1</v>
          </cell>
        </row>
        <row r="25">
          <cell r="A25">
            <v>19</v>
          </cell>
          <cell r="B25" t="str">
            <v>MIHAI</v>
          </cell>
          <cell r="C25" t="str">
            <v>VALENTIN</v>
          </cell>
          <cell r="D25" t="str">
            <v>ROU</v>
          </cell>
          <cell r="E25">
            <v>33513</v>
          </cell>
          <cell r="H25">
            <v>889</v>
          </cell>
          <cell r="M25">
            <v>999</v>
          </cell>
          <cell r="O25" t="str">
            <v>DA</v>
          </cell>
          <cell r="P25">
            <v>889</v>
          </cell>
          <cell r="Q25">
            <v>1</v>
          </cell>
        </row>
        <row r="26">
          <cell r="A26">
            <v>20</v>
          </cell>
          <cell r="B26" t="str">
            <v>ODAZHYU</v>
          </cell>
          <cell r="C26" t="str">
            <v>OLEKSIY</v>
          </cell>
          <cell r="D26" t="str">
            <v>UKR</v>
          </cell>
          <cell r="E26" t="str">
            <v>31/3/1991</v>
          </cell>
          <cell r="H26">
            <v>930</v>
          </cell>
          <cell r="M26">
            <v>999</v>
          </cell>
          <cell r="O26" t="str">
            <v>DA</v>
          </cell>
          <cell r="P26">
            <v>930</v>
          </cell>
          <cell r="Q26">
            <v>1</v>
          </cell>
        </row>
        <row r="27">
          <cell r="A27">
            <v>21</v>
          </cell>
          <cell r="B27" t="str">
            <v>RAKHIMOV</v>
          </cell>
          <cell r="C27" t="str">
            <v>RUSLAN</v>
          </cell>
          <cell r="D27" t="str">
            <v>RUS</v>
          </cell>
          <cell r="E27">
            <v>33703</v>
          </cell>
          <cell r="H27">
            <v>931</v>
          </cell>
          <cell r="M27">
            <v>999</v>
          </cell>
          <cell r="O27" t="str">
            <v>DA</v>
          </cell>
          <cell r="P27">
            <v>931</v>
          </cell>
          <cell r="Q27">
            <v>1</v>
          </cell>
        </row>
        <row r="28">
          <cell r="A28">
            <v>22</v>
          </cell>
          <cell r="B28" t="str">
            <v>PROTSENKO</v>
          </cell>
          <cell r="C28" t="str">
            <v>ANTON</v>
          </cell>
          <cell r="D28" t="str">
            <v>UKR</v>
          </cell>
          <cell r="E28" t="str">
            <v>21/1/1991</v>
          </cell>
          <cell r="H28">
            <v>977</v>
          </cell>
          <cell r="M28">
            <v>999</v>
          </cell>
          <cell r="O28" t="str">
            <v>DA</v>
          </cell>
          <cell r="P28">
            <v>977</v>
          </cell>
          <cell r="Q28">
            <v>1</v>
          </cell>
        </row>
        <row r="29">
          <cell r="A29">
            <v>23</v>
          </cell>
          <cell r="B29" t="str">
            <v>STAKHOVSKY</v>
          </cell>
          <cell r="C29" t="str">
            <v>LEONARD</v>
          </cell>
          <cell r="D29" t="str">
            <v>UKR</v>
          </cell>
          <cell r="E29" t="str">
            <v>14/04/1993</v>
          </cell>
          <cell r="H29">
            <v>1089</v>
          </cell>
          <cell r="M29">
            <v>999</v>
          </cell>
          <cell r="O29" t="str">
            <v>WC</v>
          </cell>
          <cell r="P29">
            <v>1089</v>
          </cell>
          <cell r="Q29">
            <v>2</v>
          </cell>
        </row>
        <row r="30">
          <cell r="A30">
            <v>24</v>
          </cell>
          <cell r="B30" t="str">
            <v>GONCHAR</v>
          </cell>
          <cell r="C30" t="str">
            <v>ARTEM</v>
          </cell>
          <cell r="D30" t="str">
            <v>UKR</v>
          </cell>
          <cell r="E30">
            <v>33522</v>
          </cell>
          <cell r="H30">
            <v>1203</v>
          </cell>
          <cell r="M30">
            <v>999</v>
          </cell>
          <cell r="O30" t="str">
            <v>LL</v>
          </cell>
          <cell r="P30">
            <v>1203</v>
          </cell>
          <cell r="Q30">
            <v>5</v>
          </cell>
        </row>
        <row r="31">
          <cell r="A31">
            <v>25</v>
          </cell>
          <cell r="B31" t="str">
            <v>BARTYUK</v>
          </cell>
          <cell r="C31" t="str">
            <v>MAKSYM</v>
          </cell>
          <cell r="D31" t="str">
            <v>UKR</v>
          </cell>
          <cell r="E31" t="str">
            <v>29/11/1990</v>
          </cell>
          <cell r="H31">
            <v>1332</v>
          </cell>
          <cell r="M31">
            <v>999</v>
          </cell>
          <cell r="O31" t="str">
            <v>Q</v>
          </cell>
          <cell r="P31">
            <v>1332</v>
          </cell>
          <cell r="Q31">
            <v>4</v>
          </cell>
        </row>
        <row r="32">
          <cell r="A32">
            <v>26</v>
          </cell>
          <cell r="B32" t="str">
            <v>KOVALEVYCH</v>
          </cell>
          <cell r="C32" t="str">
            <v>DMYTRO</v>
          </cell>
          <cell r="D32" t="str">
            <v>UKR</v>
          </cell>
          <cell r="E32" t="str">
            <v>18/4/1990</v>
          </cell>
          <cell r="H32">
            <v>1610</v>
          </cell>
          <cell r="M32">
            <v>999</v>
          </cell>
          <cell r="O32" t="str">
            <v>Q</v>
          </cell>
          <cell r="P32">
            <v>1610</v>
          </cell>
          <cell r="Q32">
            <v>4</v>
          </cell>
        </row>
        <row r="33">
          <cell r="A33">
            <v>27</v>
          </cell>
          <cell r="B33" t="str">
            <v>KHURSAN</v>
          </cell>
          <cell r="C33" t="str">
            <v>YAN</v>
          </cell>
          <cell r="D33" t="str">
            <v>BLR</v>
          </cell>
          <cell r="E33" t="str">
            <v>29/4/1992</v>
          </cell>
          <cell r="H33">
            <v>1889</v>
          </cell>
          <cell r="M33">
            <v>999</v>
          </cell>
          <cell r="O33" t="str">
            <v>LL</v>
          </cell>
          <cell r="P33">
            <v>1889</v>
          </cell>
          <cell r="Q33">
            <v>5</v>
          </cell>
        </row>
        <row r="34">
          <cell r="A34">
            <v>28</v>
          </cell>
          <cell r="B34" t="str">
            <v>KORHEVSKY</v>
          </cell>
          <cell r="C34" t="str">
            <v>ANTON</v>
          </cell>
          <cell r="D34" t="str">
            <v>UKR</v>
          </cell>
          <cell r="E34" t="str">
            <v>2/8/1993</v>
          </cell>
          <cell r="M34">
            <v>999</v>
          </cell>
          <cell r="O34" t="str">
            <v>WC</v>
          </cell>
          <cell r="Q34">
            <v>2</v>
          </cell>
        </row>
        <row r="35">
          <cell r="A35">
            <v>29</v>
          </cell>
          <cell r="B35" t="str">
            <v>MAMEDOV</v>
          </cell>
          <cell r="C35" t="str">
            <v>DMYTRO</v>
          </cell>
          <cell r="D35" t="str">
            <v>UKR</v>
          </cell>
          <cell r="E35">
            <v>33911</v>
          </cell>
          <cell r="M35">
            <v>999</v>
          </cell>
          <cell r="O35" t="str">
            <v>Q</v>
          </cell>
          <cell r="Q35">
            <v>4</v>
          </cell>
        </row>
        <row r="36">
          <cell r="A36">
            <v>30</v>
          </cell>
          <cell r="B36" t="str">
            <v>MANAFOV</v>
          </cell>
          <cell r="C36" t="str">
            <v>VLADYSLAV</v>
          </cell>
          <cell r="D36" t="str">
            <v>UKR</v>
          </cell>
          <cell r="E36" t="str">
            <v>22/4/1993</v>
          </cell>
          <cell r="M36">
            <v>999</v>
          </cell>
          <cell r="O36" t="str">
            <v>WC</v>
          </cell>
          <cell r="Q36">
            <v>2</v>
          </cell>
        </row>
        <row r="37">
          <cell r="A37">
            <v>31</v>
          </cell>
          <cell r="B37" t="str">
            <v>MARQUART</v>
          </cell>
          <cell r="C37" t="str">
            <v>KRISTIAN</v>
          </cell>
          <cell r="D37" t="str">
            <v>GER</v>
          </cell>
          <cell r="E37">
            <v>33330</v>
          </cell>
          <cell r="M37">
            <v>999</v>
          </cell>
          <cell r="O37" t="str">
            <v>Q</v>
          </cell>
          <cell r="Q37">
            <v>4</v>
          </cell>
        </row>
        <row r="38">
          <cell r="A38">
            <v>32</v>
          </cell>
          <cell r="B38" t="str">
            <v>MYLOKOSTOV</v>
          </cell>
          <cell r="C38" t="str">
            <v>DENIS</v>
          </cell>
          <cell r="D38" t="str">
            <v>UKR</v>
          </cell>
          <cell r="E38" t="str">
            <v>5/4/1993</v>
          </cell>
          <cell r="M38">
            <v>999</v>
          </cell>
          <cell r="O38" t="str">
            <v>WC</v>
          </cell>
          <cell r="Q38">
            <v>2</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6">
        <row r="5">
          <cell r="R5">
            <v>8</v>
          </cell>
        </row>
        <row r="7">
          <cell r="A7">
            <v>1</v>
          </cell>
          <cell r="B7" t="str">
            <v>MUKHAMETOVA</v>
          </cell>
          <cell r="C7" t="str">
            <v>ANASTASIYA</v>
          </cell>
          <cell r="D7" t="str">
            <v>RUS</v>
          </cell>
          <cell r="E7" t="str">
            <v>26/5/1992</v>
          </cell>
          <cell r="H7">
            <v>91</v>
          </cell>
          <cell r="M7">
            <v>1</v>
          </cell>
          <cell r="O7" t="str">
            <v>DA</v>
          </cell>
          <cell r="P7">
            <v>91</v>
          </cell>
          <cell r="Q7">
            <v>1</v>
          </cell>
          <cell r="R7">
            <v>1</v>
          </cell>
        </row>
        <row r="8">
          <cell r="A8">
            <v>2</v>
          </cell>
          <cell r="B8" t="str">
            <v>MARENKO</v>
          </cell>
          <cell r="C8" t="str">
            <v>ANNA ARINA</v>
          </cell>
          <cell r="D8" t="str">
            <v>RUS</v>
          </cell>
          <cell r="E8">
            <v>33635</v>
          </cell>
          <cell r="H8">
            <v>126</v>
          </cell>
          <cell r="M8">
            <v>2</v>
          </cell>
          <cell r="O8" t="str">
            <v>DA</v>
          </cell>
          <cell r="P8">
            <v>126</v>
          </cell>
          <cell r="Q8">
            <v>1</v>
          </cell>
          <cell r="R8">
            <v>2</v>
          </cell>
        </row>
        <row r="9">
          <cell r="A9">
            <v>3</v>
          </cell>
          <cell r="B9" t="str">
            <v>PINTUSOVA</v>
          </cell>
          <cell r="C9" t="str">
            <v>NATALIA</v>
          </cell>
          <cell r="D9" t="str">
            <v>BLR</v>
          </cell>
          <cell r="E9">
            <v>33635</v>
          </cell>
          <cell r="H9">
            <v>167</v>
          </cell>
          <cell r="M9">
            <v>3</v>
          </cell>
          <cell r="O9" t="str">
            <v>DA</v>
          </cell>
          <cell r="P9">
            <v>167</v>
          </cell>
          <cell r="Q9">
            <v>1</v>
          </cell>
          <cell r="R9">
            <v>3</v>
          </cell>
        </row>
        <row r="10">
          <cell r="A10">
            <v>4</v>
          </cell>
          <cell r="B10" t="str">
            <v>KENIN</v>
          </cell>
          <cell r="C10" t="str">
            <v>MISHEL</v>
          </cell>
          <cell r="D10" t="str">
            <v>RUS</v>
          </cell>
          <cell r="E10" t="str">
            <v>23/01/1993</v>
          </cell>
          <cell r="H10">
            <v>204</v>
          </cell>
          <cell r="M10">
            <v>4</v>
          </cell>
          <cell r="O10" t="str">
            <v>DA</v>
          </cell>
          <cell r="P10">
            <v>204</v>
          </cell>
          <cell r="Q10">
            <v>1</v>
          </cell>
          <cell r="R10">
            <v>4</v>
          </cell>
        </row>
        <row r="11">
          <cell r="A11">
            <v>5</v>
          </cell>
          <cell r="B11" t="str">
            <v>POPOVA</v>
          </cell>
          <cell r="C11" t="str">
            <v>KATERINA</v>
          </cell>
          <cell r="D11" t="str">
            <v>RUS</v>
          </cell>
          <cell r="E11">
            <v>34125</v>
          </cell>
          <cell r="H11">
            <v>228</v>
          </cell>
          <cell r="M11">
            <v>5</v>
          </cell>
          <cell r="O11" t="str">
            <v>DA</v>
          </cell>
          <cell r="P11">
            <v>228</v>
          </cell>
          <cell r="Q11">
            <v>1</v>
          </cell>
          <cell r="R11">
            <v>5</v>
          </cell>
        </row>
        <row r="12">
          <cell r="A12">
            <v>6</v>
          </cell>
          <cell r="B12" t="str">
            <v>ALLERTOVA</v>
          </cell>
          <cell r="C12" t="str">
            <v>DEMISA</v>
          </cell>
          <cell r="D12" t="str">
            <v>CZE</v>
          </cell>
          <cell r="E12">
            <v>33883</v>
          </cell>
          <cell r="H12">
            <v>293</v>
          </cell>
          <cell r="M12">
            <v>6</v>
          </cell>
          <cell r="O12" t="str">
            <v>DA</v>
          </cell>
          <cell r="P12">
            <v>293</v>
          </cell>
          <cell r="Q12">
            <v>1</v>
          </cell>
          <cell r="R12">
            <v>6</v>
          </cell>
        </row>
        <row r="13">
          <cell r="A13">
            <v>7</v>
          </cell>
          <cell r="B13" t="str">
            <v>MAROZAVA</v>
          </cell>
          <cell r="C13" t="str">
            <v>LIDZIYA</v>
          </cell>
          <cell r="D13" t="str">
            <v>BLR</v>
          </cell>
          <cell r="E13">
            <v>33826</v>
          </cell>
          <cell r="H13">
            <v>307</v>
          </cell>
          <cell r="M13">
            <v>7</v>
          </cell>
          <cell r="O13" t="str">
            <v>DA</v>
          </cell>
          <cell r="P13">
            <v>307</v>
          </cell>
          <cell r="Q13">
            <v>1</v>
          </cell>
          <cell r="R13">
            <v>7</v>
          </cell>
        </row>
        <row r="14">
          <cell r="A14">
            <v>8</v>
          </cell>
          <cell r="B14" t="str">
            <v>BULGAKOVA</v>
          </cell>
          <cell r="C14" t="str">
            <v>VASZILISZA</v>
          </cell>
          <cell r="D14" t="str">
            <v>HUN</v>
          </cell>
          <cell r="E14" t="str">
            <v>25/2/1993</v>
          </cell>
          <cell r="H14">
            <v>355</v>
          </cell>
          <cell r="M14">
            <v>8</v>
          </cell>
          <cell r="O14" t="str">
            <v>DA</v>
          </cell>
          <cell r="P14">
            <v>355</v>
          </cell>
          <cell r="Q14">
            <v>1</v>
          </cell>
          <cell r="R14">
            <v>8</v>
          </cell>
        </row>
        <row r="15">
          <cell r="A15">
            <v>9</v>
          </cell>
          <cell r="B15" t="str">
            <v>ZHURBA</v>
          </cell>
          <cell r="C15" t="str">
            <v>MARYNA</v>
          </cell>
          <cell r="D15" t="str">
            <v>UKR</v>
          </cell>
          <cell r="E15">
            <v>34191</v>
          </cell>
          <cell r="H15">
            <v>373</v>
          </cell>
          <cell r="M15">
            <v>999</v>
          </cell>
          <cell r="O15" t="str">
            <v>DA</v>
          </cell>
          <cell r="P15">
            <v>373</v>
          </cell>
          <cell r="Q15">
            <v>1</v>
          </cell>
        </row>
        <row r="16">
          <cell r="A16">
            <v>10</v>
          </cell>
          <cell r="B16" t="str">
            <v>HRIBIKOVA</v>
          </cell>
          <cell r="C16" t="str">
            <v>MIROSLAVA</v>
          </cell>
          <cell r="D16" t="str">
            <v>SVK</v>
          </cell>
          <cell r="E16" t="str">
            <v>28/2/1991</v>
          </cell>
          <cell r="H16">
            <v>387</v>
          </cell>
          <cell r="M16">
            <v>999</v>
          </cell>
          <cell r="O16" t="str">
            <v>DA</v>
          </cell>
          <cell r="P16">
            <v>387</v>
          </cell>
          <cell r="Q16">
            <v>1</v>
          </cell>
        </row>
        <row r="17">
          <cell r="A17">
            <v>11</v>
          </cell>
          <cell r="B17" t="str">
            <v>ARTAMONOVA</v>
          </cell>
          <cell r="C17" t="str">
            <v>ALEXANDRA</v>
          </cell>
          <cell r="D17" t="str">
            <v>RUS</v>
          </cell>
          <cell r="E17" t="str">
            <v>20/11/1992</v>
          </cell>
          <cell r="H17">
            <v>410</v>
          </cell>
          <cell r="M17">
            <v>999</v>
          </cell>
          <cell r="O17" t="str">
            <v>DA</v>
          </cell>
          <cell r="P17">
            <v>410</v>
          </cell>
          <cell r="Q17">
            <v>1</v>
          </cell>
        </row>
        <row r="18">
          <cell r="A18">
            <v>12</v>
          </cell>
          <cell r="B18" t="str">
            <v>KISIALEVA</v>
          </cell>
          <cell r="C18" t="str">
            <v>VIKTORIYA</v>
          </cell>
          <cell r="D18" t="str">
            <v>BLR</v>
          </cell>
          <cell r="E18" t="str">
            <v>30/12/1993</v>
          </cell>
          <cell r="H18">
            <v>411</v>
          </cell>
          <cell r="M18">
            <v>999</v>
          </cell>
          <cell r="O18" t="str">
            <v>DA</v>
          </cell>
          <cell r="P18">
            <v>411</v>
          </cell>
          <cell r="Q18">
            <v>1</v>
          </cell>
        </row>
        <row r="19">
          <cell r="A19">
            <v>13</v>
          </cell>
          <cell r="B19" t="str">
            <v>NIKITINA</v>
          </cell>
          <cell r="C19" t="str">
            <v>EKATERINA</v>
          </cell>
          <cell r="D19" t="str">
            <v>RUS</v>
          </cell>
          <cell r="E19" t="str">
            <v>22/3/1993</v>
          </cell>
          <cell r="H19">
            <v>412</v>
          </cell>
          <cell r="M19">
            <v>999</v>
          </cell>
          <cell r="O19" t="str">
            <v>DA</v>
          </cell>
          <cell r="P19">
            <v>412</v>
          </cell>
          <cell r="Q19">
            <v>1</v>
          </cell>
        </row>
        <row r="20">
          <cell r="A20">
            <v>14</v>
          </cell>
          <cell r="B20" t="str">
            <v>ALESHA</v>
          </cell>
          <cell r="C20" t="str">
            <v>KARYNA</v>
          </cell>
          <cell r="D20" t="str">
            <v>BLR</v>
          </cell>
          <cell r="E20" t="str">
            <v>24/12/1993</v>
          </cell>
          <cell r="H20">
            <v>423</v>
          </cell>
          <cell r="M20">
            <v>999</v>
          </cell>
          <cell r="O20" t="str">
            <v>DA</v>
          </cell>
          <cell r="P20">
            <v>423</v>
          </cell>
          <cell r="Q20">
            <v>1</v>
          </cell>
        </row>
        <row r="21">
          <cell r="A21">
            <v>15</v>
          </cell>
          <cell r="B21" t="str">
            <v>STEPU</v>
          </cell>
          <cell r="C21" t="str">
            <v>ANASTASIA</v>
          </cell>
          <cell r="D21" t="str">
            <v>MDA</v>
          </cell>
          <cell r="E21">
            <v>33856</v>
          </cell>
          <cell r="H21">
            <v>432</v>
          </cell>
          <cell r="M21">
            <v>999</v>
          </cell>
          <cell r="O21" t="str">
            <v>DA</v>
          </cell>
          <cell r="P21">
            <v>432</v>
          </cell>
          <cell r="Q21">
            <v>1</v>
          </cell>
        </row>
        <row r="22">
          <cell r="A22">
            <v>16</v>
          </cell>
          <cell r="B22" t="str">
            <v>KUSHKHOVA</v>
          </cell>
          <cell r="C22" t="str">
            <v>AMINAT</v>
          </cell>
          <cell r="D22" t="str">
            <v>RUS</v>
          </cell>
          <cell r="E22" t="str">
            <v>29/7/1993</v>
          </cell>
          <cell r="H22">
            <v>457</v>
          </cell>
          <cell r="M22">
            <v>999</v>
          </cell>
          <cell r="O22" t="str">
            <v>DA</v>
          </cell>
          <cell r="P22">
            <v>457</v>
          </cell>
          <cell r="Q22">
            <v>1</v>
          </cell>
        </row>
        <row r="23">
          <cell r="A23">
            <v>17</v>
          </cell>
          <cell r="B23" t="str">
            <v>ZAVODSKA</v>
          </cell>
          <cell r="C23" t="str">
            <v>VERONIKA</v>
          </cell>
          <cell r="D23" t="str">
            <v>CZE</v>
          </cell>
          <cell r="E23">
            <v>34214</v>
          </cell>
          <cell r="H23">
            <v>495</v>
          </cell>
          <cell r="M23">
            <v>999</v>
          </cell>
          <cell r="O23" t="str">
            <v>DA</v>
          </cell>
          <cell r="P23">
            <v>495</v>
          </cell>
          <cell r="Q23">
            <v>1</v>
          </cell>
        </row>
        <row r="24">
          <cell r="A24">
            <v>18</v>
          </cell>
          <cell r="B24" t="str">
            <v>KYRYLOVA</v>
          </cell>
          <cell r="C24" t="str">
            <v>ANASTASIYA</v>
          </cell>
          <cell r="D24" t="str">
            <v>UKR</v>
          </cell>
          <cell r="E24" t="str">
            <v>24/4/1992</v>
          </cell>
          <cell r="H24">
            <v>524</v>
          </cell>
          <cell r="M24">
            <v>999</v>
          </cell>
          <cell r="O24" t="str">
            <v>DA</v>
          </cell>
          <cell r="P24">
            <v>524</v>
          </cell>
          <cell r="Q24">
            <v>1</v>
          </cell>
        </row>
        <row r="25">
          <cell r="A25">
            <v>19</v>
          </cell>
          <cell r="B25" t="str">
            <v>CHAUKINA</v>
          </cell>
          <cell r="C25" t="str">
            <v>IRINA</v>
          </cell>
          <cell r="D25" t="str">
            <v>RUS</v>
          </cell>
          <cell r="E25" t="str">
            <v>25/11/1992</v>
          </cell>
          <cell r="H25">
            <v>619</v>
          </cell>
          <cell r="M25">
            <v>999</v>
          </cell>
          <cell r="O25" t="str">
            <v>DA</v>
          </cell>
          <cell r="P25">
            <v>619</v>
          </cell>
          <cell r="Q25">
            <v>1</v>
          </cell>
        </row>
        <row r="26">
          <cell r="A26">
            <v>20</v>
          </cell>
          <cell r="B26" t="str">
            <v>LEIKINA</v>
          </cell>
          <cell r="C26" t="str">
            <v>POLINA</v>
          </cell>
          <cell r="D26" t="str">
            <v>RUS</v>
          </cell>
          <cell r="E26" t="str">
            <v>20/9/1994</v>
          </cell>
          <cell r="H26">
            <v>627</v>
          </cell>
          <cell r="M26">
            <v>999</v>
          </cell>
          <cell r="O26" t="str">
            <v>DA</v>
          </cell>
          <cell r="P26">
            <v>627</v>
          </cell>
          <cell r="Q26">
            <v>1</v>
          </cell>
        </row>
        <row r="27">
          <cell r="A27">
            <v>21</v>
          </cell>
          <cell r="B27" t="str">
            <v>BUDAI</v>
          </cell>
          <cell r="C27" t="str">
            <v>NIKOLETE</v>
          </cell>
          <cell r="D27" t="str">
            <v>CAN</v>
          </cell>
          <cell r="E27">
            <v>34219</v>
          </cell>
          <cell r="H27">
            <v>771</v>
          </cell>
          <cell r="M27">
            <v>999</v>
          </cell>
          <cell r="O27" t="str">
            <v>DA</v>
          </cell>
          <cell r="P27">
            <v>771</v>
          </cell>
          <cell r="Q27">
            <v>1</v>
          </cell>
        </row>
        <row r="28">
          <cell r="A28">
            <v>22</v>
          </cell>
          <cell r="B28" t="str">
            <v>KOROLIOVA</v>
          </cell>
          <cell r="C28" t="str">
            <v>ANASTASIYA</v>
          </cell>
          <cell r="D28" t="str">
            <v>UKR</v>
          </cell>
          <cell r="E28" t="str">
            <v>31/1/1992</v>
          </cell>
          <cell r="H28">
            <v>789</v>
          </cell>
          <cell r="M28">
            <v>999</v>
          </cell>
          <cell r="O28" t="str">
            <v>DA</v>
          </cell>
          <cell r="P28">
            <v>789</v>
          </cell>
          <cell r="Q28">
            <v>1</v>
          </cell>
        </row>
        <row r="29">
          <cell r="A29">
            <v>23</v>
          </cell>
          <cell r="B29" t="str">
            <v>SVITOLINA</v>
          </cell>
          <cell r="C29" t="str">
            <v>ELINA</v>
          </cell>
          <cell r="D29" t="str">
            <v>UKR</v>
          </cell>
          <cell r="E29" t="str">
            <v>12/9/1994</v>
          </cell>
          <cell r="H29">
            <v>825</v>
          </cell>
          <cell r="M29">
            <v>999</v>
          </cell>
          <cell r="O29" t="str">
            <v>WC</v>
          </cell>
          <cell r="P29">
            <v>825</v>
          </cell>
          <cell r="Q29">
            <v>2</v>
          </cell>
        </row>
        <row r="30">
          <cell r="A30">
            <v>24</v>
          </cell>
          <cell r="B30" t="str">
            <v>KOZACHENKO</v>
          </cell>
          <cell r="C30" t="str">
            <v>MARYNA</v>
          </cell>
          <cell r="D30" t="str">
            <v>UKR</v>
          </cell>
          <cell r="E30" t="str">
            <v>30/7/1992</v>
          </cell>
          <cell r="H30">
            <v>854</v>
          </cell>
          <cell r="M30">
            <v>999</v>
          </cell>
          <cell r="O30" t="str">
            <v>Q</v>
          </cell>
          <cell r="P30">
            <v>854</v>
          </cell>
          <cell r="Q30">
            <v>4</v>
          </cell>
        </row>
        <row r="31">
          <cell r="A31">
            <v>25</v>
          </cell>
          <cell r="B31" t="str">
            <v>PISKUN</v>
          </cell>
          <cell r="C31" t="str">
            <v>OLEKSANDRA</v>
          </cell>
          <cell r="D31" t="str">
            <v>UKR</v>
          </cell>
          <cell r="E31">
            <v>33727</v>
          </cell>
          <cell r="H31">
            <v>876</v>
          </cell>
          <cell r="M31">
            <v>999</v>
          </cell>
          <cell r="O31" t="str">
            <v>Q</v>
          </cell>
          <cell r="P31">
            <v>876</v>
          </cell>
          <cell r="Q31">
            <v>4</v>
          </cell>
        </row>
        <row r="32">
          <cell r="A32">
            <v>26</v>
          </cell>
          <cell r="B32" t="str">
            <v>SAVCHUK</v>
          </cell>
          <cell r="C32" t="str">
            <v>ALINA</v>
          </cell>
          <cell r="D32" t="str">
            <v>UKR</v>
          </cell>
          <cell r="E32">
            <v>33974</v>
          </cell>
          <cell r="H32">
            <v>946</v>
          </cell>
          <cell r="M32">
            <v>999</v>
          </cell>
          <cell r="O32" t="str">
            <v>Q</v>
          </cell>
          <cell r="P32">
            <v>946</v>
          </cell>
          <cell r="Q32">
            <v>4</v>
          </cell>
        </row>
        <row r="33">
          <cell r="A33">
            <v>27</v>
          </cell>
          <cell r="B33" t="str">
            <v>KOZLOVA</v>
          </cell>
          <cell r="C33" t="str">
            <v>KATERYNA</v>
          </cell>
          <cell r="D33" t="str">
            <v>UKR</v>
          </cell>
          <cell r="E33" t="str">
            <v>20/2/1994</v>
          </cell>
          <cell r="H33">
            <v>972</v>
          </cell>
          <cell r="M33">
            <v>999</v>
          </cell>
          <cell r="O33" t="str">
            <v>WC</v>
          </cell>
          <cell r="P33">
            <v>972</v>
          </cell>
          <cell r="Q33">
            <v>2</v>
          </cell>
        </row>
        <row r="34">
          <cell r="A34">
            <v>28</v>
          </cell>
          <cell r="B34" t="str">
            <v>NEBOJANKO</v>
          </cell>
          <cell r="C34" t="str">
            <v>ANASTASIA</v>
          </cell>
          <cell r="D34" t="str">
            <v>GBR</v>
          </cell>
          <cell r="E34">
            <v>33125</v>
          </cell>
          <cell r="H34">
            <v>976</v>
          </cell>
          <cell r="M34">
            <v>999</v>
          </cell>
          <cell r="O34" t="str">
            <v>Q</v>
          </cell>
          <cell r="P34">
            <v>976</v>
          </cell>
          <cell r="Q34">
            <v>4</v>
          </cell>
        </row>
        <row r="35">
          <cell r="A35">
            <v>29</v>
          </cell>
          <cell r="B35" t="str">
            <v>SHUBINA</v>
          </cell>
          <cell r="C35" t="str">
            <v>OLENA</v>
          </cell>
          <cell r="D35" t="str">
            <v>UKR</v>
          </cell>
          <cell r="E35">
            <v>33701</v>
          </cell>
          <cell r="H35">
            <v>1599</v>
          </cell>
          <cell r="M35">
            <v>999</v>
          </cell>
          <cell r="O35" t="str">
            <v>LL</v>
          </cell>
          <cell r="P35">
            <v>1599</v>
          </cell>
          <cell r="Q35">
            <v>5</v>
          </cell>
        </row>
        <row r="36">
          <cell r="A36">
            <v>30</v>
          </cell>
          <cell r="B36" t="str">
            <v>SHKUDUN</v>
          </cell>
          <cell r="C36" t="str">
            <v>ANNA</v>
          </cell>
          <cell r="D36" t="str">
            <v>UKR</v>
          </cell>
          <cell r="E36" t="str">
            <v>27/1/1995</v>
          </cell>
          <cell r="M36">
            <v>999</v>
          </cell>
          <cell r="O36" t="str">
            <v>WC</v>
          </cell>
          <cell r="Q36">
            <v>2</v>
          </cell>
        </row>
        <row r="37">
          <cell r="A37">
            <v>31</v>
          </cell>
          <cell r="B37" t="str">
            <v>STASHCHENKO</v>
          </cell>
          <cell r="C37" t="str">
            <v>STANISLAVA</v>
          </cell>
          <cell r="D37" t="str">
            <v>UKR</v>
          </cell>
          <cell r="E37" t="str">
            <v>6/5/1994</v>
          </cell>
          <cell r="M37">
            <v>999</v>
          </cell>
          <cell r="O37" t="str">
            <v>WC</v>
          </cell>
          <cell r="Q37">
            <v>2</v>
          </cell>
        </row>
        <row r="38">
          <cell r="A38">
            <v>32</v>
          </cell>
          <cell r="B38" t="str">
            <v>KOVALSKAYA</v>
          </cell>
          <cell r="C38" t="str">
            <v>TATYANA</v>
          </cell>
          <cell r="D38" t="str">
            <v>UKR</v>
          </cell>
          <cell r="E38">
            <v>33365</v>
          </cell>
          <cell r="M38">
            <v>999</v>
          </cell>
          <cell r="O38" t="str">
            <v>LL</v>
          </cell>
          <cell r="Q38">
            <v>5</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8">
        <row r="5">
          <cell r="R5">
            <v>8</v>
          </cell>
        </row>
        <row r="7">
          <cell r="A7">
            <v>1</v>
          </cell>
          <cell r="B7" t="str">
            <v>PESKOV</v>
          </cell>
          <cell r="C7" t="str">
            <v>ANTON</v>
          </cell>
          <cell r="D7" t="str">
            <v>RUS</v>
          </cell>
          <cell r="E7" t="str">
            <v>29/4/1991</v>
          </cell>
          <cell r="F7" t="str">
            <v>NO</v>
          </cell>
          <cell r="G7" t="str">
            <v>NO</v>
          </cell>
          <cell r="H7">
            <v>725</v>
          </cell>
          <cell r="M7">
            <v>1</v>
          </cell>
          <cell r="O7" t="str">
            <v>WC</v>
          </cell>
          <cell r="P7">
            <v>725</v>
          </cell>
          <cell r="Q7">
            <v>2</v>
          </cell>
          <cell r="R7">
            <v>1</v>
          </cell>
        </row>
        <row r="8">
          <cell r="A8">
            <v>2</v>
          </cell>
          <cell r="B8" t="str">
            <v>FARCAS</v>
          </cell>
          <cell r="C8" t="str">
            <v>AXELL</v>
          </cell>
          <cell r="D8" t="str">
            <v>ROU</v>
          </cell>
          <cell r="E8" t="str">
            <v>29/9/1991</v>
          </cell>
          <cell r="F8" t="str">
            <v>YES</v>
          </cell>
          <cell r="G8" t="str">
            <v>YES</v>
          </cell>
          <cell r="H8">
            <v>1071</v>
          </cell>
          <cell r="M8">
            <v>2</v>
          </cell>
          <cell r="O8" t="str">
            <v>QA</v>
          </cell>
          <cell r="P8">
            <v>1071</v>
          </cell>
          <cell r="Q8">
            <v>1</v>
          </cell>
          <cell r="R8">
            <v>2</v>
          </cell>
        </row>
        <row r="9">
          <cell r="A9">
            <v>3</v>
          </cell>
          <cell r="B9" t="str">
            <v>KRYLCHUK</v>
          </cell>
          <cell r="C9" t="str">
            <v>OLEKSIY</v>
          </cell>
          <cell r="D9" t="str">
            <v>UKR</v>
          </cell>
          <cell r="E9" t="str">
            <v>29/1/1993</v>
          </cell>
          <cell r="F9" t="str">
            <v>YES</v>
          </cell>
          <cell r="G9" t="str">
            <v>YES</v>
          </cell>
          <cell r="H9">
            <v>1071</v>
          </cell>
          <cell r="M9">
            <v>3</v>
          </cell>
          <cell r="O9" t="str">
            <v>QA</v>
          </cell>
          <cell r="P9">
            <v>1071</v>
          </cell>
          <cell r="Q9">
            <v>1</v>
          </cell>
          <cell r="R9">
            <v>3</v>
          </cell>
        </row>
        <row r="10">
          <cell r="A10">
            <v>4</v>
          </cell>
          <cell r="B10" t="str">
            <v>GONCHAR</v>
          </cell>
          <cell r="C10" t="str">
            <v>ARTEM</v>
          </cell>
          <cell r="D10" t="str">
            <v>UKR</v>
          </cell>
          <cell r="E10">
            <v>33522</v>
          </cell>
          <cell r="F10" t="str">
            <v>YES</v>
          </cell>
          <cell r="G10" t="str">
            <v>YES</v>
          </cell>
          <cell r="H10">
            <v>1203</v>
          </cell>
          <cell r="M10">
            <v>4</v>
          </cell>
          <cell r="O10" t="str">
            <v>QA</v>
          </cell>
          <cell r="P10">
            <v>1203</v>
          </cell>
          <cell r="Q10">
            <v>1</v>
          </cell>
          <cell r="R10">
            <v>4</v>
          </cell>
        </row>
        <row r="11">
          <cell r="A11">
            <v>5</v>
          </cell>
          <cell r="B11" t="str">
            <v>YATSYK</v>
          </cell>
          <cell r="C11" t="str">
            <v>YAHOR</v>
          </cell>
          <cell r="D11" t="str">
            <v>BLR</v>
          </cell>
          <cell r="E11">
            <v>33763</v>
          </cell>
          <cell r="F11" t="str">
            <v>YES</v>
          </cell>
          <cell r="G11" t="str">
            <v>YES</v>
          </cell>
          <cell r="H11">
            <v>1281</v>
          </cell>
          <cell r="M11">
            <v>5</v>
          </cell>
          <cell r="O11" t="str">
            <v>QA</v>
          </cell>
          <cell r="P11">
            <v>1281</v>
          </cell>
          <cell r="Q11">
            <v>1</v>
          </cell>
          <cell r="R11">
            <v>5</v>
          </cell>
        </row>
        <row r="12">
          <cell r="A12">
            <v>6</v>
          </cell>
          <cell r="B12" t="str">
            <v>BARTYUK</v>
          </cell>
          <cell r="C12" t="str">
            <v>MAKSYM</v>
          </cell>
          <cell r="D12" t="str">
            <v>UKR</v>
          </cell>
          <cell r="E12" t="str">
            <v>29/11/1990</v>
          </cell>
          <cell r="F12" t="str">
            <v>YES</v>
          </cell>
          <cell r="G12" t="str">
            <v>YES</v>
          </cell>
          <cell r="H12">
            <v>1332</v>
          </cell>
          <cell r="M12">
            <v>6</v>
          </cell>
          <cell r="O12" t="str">
            <v>QA</v>
          </cell>
          <cell r="P12">
            <v>1332</v>
          </cell>
          <cell r="Q12">
            <v>1</v>
          </cell>
          <cell r="R12">
            <v>6</v>
          </cell>
        </row>
        <row r="13">
          <cell r="A13">
            <v>7</v>
          </cell>
          <cell r="B13" t="str">
            <v>KOVALEVYCH</v>
          </cell>
          <cell r="C13" t="str">
            <v>DMYTRO</v>
          </cell>
          <cell r="D13" t="str">
            <v>UKR</v>
          </cell>
          <cell r="E13" t="str">
            <v>18/4/1990</v>
          </cell>
          <cell r="F13" t="str">
            <v>YES</v>
          </cell>
          <cell r="G13" t="str">
            <v>YES</v>
          </cell>
          <cell r="H13">
            <v>1610</v>
          </cell>
          <cell r="M13">
            <v>7</v>
          </cell>
          <cell r="O13" t="str">
            <v>QA</v>
          </cell>
          <cell r="P13">
            <v>1610</v>
          </cell>
          <cell r="Q13">
            <v>1</v>
          </cell>
          <cell r="R13">
            <v>7</v>
          </cell>
        </row>
        <row r="14">
          <cell r="A14">
            <v>8</v>
          </cell>
          <cell r="B14" t="str">
            <v>YAKALEU</v>
          </cell>
          <cell r="C14" t="str">
            <v>YAUHENI</v>
          </cell>
          <cell r="D14" t="str">
            <v>BLR</v>
          </cell>
          <cell r="E14">
            <v>33514</v>
          </cell>
          <cell r="F14" t="str">
            <v>YES</v>
          </cell>
          <cell r="G14" t="str">
            <v>YES</v>
          </cell>
          <cell r="H14">
            <v>1612</v>
          </cell>
          <cell r="M14">
            <v>8</v>
          </cell>
          <cell r="O14" t="str">
            <v>QA</v>
          </cell>
          <cell r="P14">
            <v>1612</v>
          </cell>
          <cell r="Q14">
            <v>1</v>
          </cell>
          <cell r="R14">
            <v>8</v>
          </cell>
        </row>
        <row r="15">
          <cell r="A15">
            <v>9</v>
          </cell>
          <cell r="B15" t="str">
            <v>KHURSAN</v>
          </cell>
          <cell r="C15" t="str">
            <v>YAN</v>
          </cell>
          <cell r="D15" t="str">
            <v>BLR</v>
          </cell>
          <cell r="E15" t="str">
            <v>29/4/1992</v>
          </cell>
          <cell r="F15" t="str">
            <v>YES</v>
          </cell>
          <cell r="G15" t="str">
            <v>YES</v>
          </cell>
          <cell r="H15">
            <v>1889</v>
          </cell>
          <cell r="M15">
            <v>999</v>
          </cell>
          <cell r="O15" t="str">
            <v>QA</v>
          </cell>
          <cell r="P15">
            <v>1889</v>
          </cell>
          <cell r="Q15">
            <v>1</v>
          </cell>
        </row>
        <row r="16">
          <cell r="A16">
            <v>10</v>
          </cell>
          <cell r="B16" t="str">
            <v>KUZNETSOV</v>
          </cell>
          <cell r="C16" t="str">
            <v>ASKOLD</v>
          </cell>
          <cell r="D16" t="str">
            <v>UKR</v>
          </cell>
          <cell r="E16" t="str">
            <v>23/9/1991</v>
          </cell>
          <cell r="F16" t="str">
            <v>YES</v>
          </cell>
          <cell r="G16" t="str">
            <v>YES</v>
          </cell>
          <cell r="M16">
            <v>999</v>
          </cell>
          <cell r="O16" t="str">
            <v>QA</v>
          </cell>
          <cell r="P16">
            <v>0</v>
          </cell>
          <cell r="Q16">
            <v>1</v>
          </cell>
        </row>
        <row r="17">
          <cell r="A17">
            <v>11</v>
          </cell>
          <cell r="B17" t="str">
            <v>MARTEMIANOV</v>
          </cell>
          <cell r="C17" t="str">
            <v>OLEKSANDR</v>
          </cell>
          <cell r="D17" t="str">
            <v>UKR</v>
          </cell>
          <cell r="E17">
            <v>33120</v>
          </cell>
          <cell r="F17" t="str">
            <v>YES</v>
          </cell>
          <cell r="G17" t="str">
            <v>YES</v>
          </cell>
          <cell r="M17">
            <v>999</v>
          </cell>
          <cell r="O17" t="str">
            <v>QA</v>
          </cell>
          <cell r="P17">
            <v>0</v>
          </cell>
          <cell r="Q17">
            <v>1</v>
          </cell>
        </row>
        <row r="18">
          <cell r="A18">
            <v>12</v>
          </cell>
          <cell r="B18" t="str">
            <v>MYNZU</v>
          </cell>
          <cell r="C18" t="str">
            <v>ILLYA</v>
          </cell>
          <cell r="D18" t="str">
            <v>UKR</v>
          </cell>
          <cell r="E18" t="str">
            <v>13/10/1991</v>
          </cell>
          <cell r="F18" t="str">
            <v>NO</v>
          </cell>
          <cell r="G18" t="str">
            <v>NO</v>
          </cell>
          <cell r="M18">
            <v>999</v>
          </cell>
          <cell r="O18" t="str">
            <v>QA</v>
          </cell>
          <cell r="P18">
            <v>0</v>
          </cell>
          <cell r="Q18">
            <v>1</v>
          </cell>
        </row>
        <row r="19">
          <cell r="A19">
            <v>13</v>
          </cell>
          <cell r="B19" t="str">
            <v>ZHUKOV</v>
          </cell>
          <cell r="C19" t="str">
            <v>PAVEL</v>
          </cell>
          <cell r="D19" t="str">
            <v>UKR</v>
          </cell>
          <cell r="E19">
            <v>33792</v>
          </cell>
          <cell r="F19" t="str">
            <v>NO</v>
          </cell>
          <cell r="G19" t="str">
            <v>NO</v>
          </cell>
          <cell r="M19">
            <v>999</v>
          </cell>
          <cell r="O19" t="str">
            <v>QA</v>
          </cell>
          <cell r="P19">
            <v>0</v>
          </cell>
          <cell r="Q19">
            <v>1</v>
          </cell>
        </row>
        <row r="20">
          <cell r="A20">
            <v>14</v>
          </cell>
          <cell r="B20" t="str">
            <v>MAMEDOV</v>
          </cell>
          <cell r="C20" t="str">
            <v>DMYTRO</v>
          </cell>
          <cell r="D20" t="str">
            <v>UKR</v>
          </cell>
          <cell r="E20">
            <v>33911</v>
          </cell>
          <cell r="F20" t="str">
            <v>YES</v>
          </cell>
          <cell r="G20" t="str">
            <v>YES</v>
          </cell>
          <cell r="M20">
            <v>999</v>
          </cell>
          <cell r="O20" t="str">
            <v>QA</v>
          </cell>
          <cell r="P20">
            <v>0</v>
          </cell>
          <cell r="Q20">
            <v>1</v>
          </cell>
        </row>
        <row r="21">
          <cell r="A21">
            <v>15</v>
          </cell>
          <cell r="B21" t="str">
            <v>LEVCHENKO</v>
          </cell>
          <cell r="C21" t="str">
            <v>OLEKSIY</v>
          </cell>
          <cell r="D21" t="str">
            <v>UKR</v>
          </cell>
          <cell r="E21">
            <v>33734</v>
          </cell>
          <cell r="F21" t="str">
            <v>YES</v>
          </cell>
          <cell r="G21" t="str">
            <v>YES</v>
          </cell>
          <cell r="M21">
            <v>999</v>
          </cell>
          <cell r="O21" t="str">
            <v>QA</v>
          </cell>
          <cell r="P21">
            <v>0</v>
          </cell>
          <cell r="Q21">
            <v>1</v>
          </cell>
        </row>
        <row r="22">
          <cell r="A22">
            <v>16</v>
          </cell>
          <cell r="B22" t="str">
            <v>STOLYAROV</v>
          </cell>
          <cell r="C22" t="str">
            <v>DENIS</v>
          </cell>
          <cell r="D22" t="str">
            <v>RUS</v>
          </cell>
          <cell r="E22" t="str">
            <v>16/11/1992</v>
          </cell>
          <cell r="F22" t="str">
            <v>YES</v>
          </cell>
          <cell r="G22" t="str">
            <v>YES</v>
          </cell>
          <cell r="M22">
            <v>999</v>
          </cell>
          <cell r="O22" t="str">
            <v>QA</v>
          </cell>
          <cell r="P22">
            <v>0</v>
          </cell>
          <cell r="Q22">
            <v>1</v>
          </cell>
        </row>
        <row r="23">
          <cell r="A23">
            <v>17</v>
          </cell>
          <cell r="B23" t="str">
            <v>MARQUART</v>
          </cell>
          <cell r="C23" t="str">
            <v>KRISTIAN</v>
          </cell>
          <cell r="D23" t="str">
            <v>GER</v>
          </cell>
          <cell r="E23">
            <v>33330</v>
          </cell>
          <cell r="F23" t="str">
            <v>YES</v>
          </cell>
          <cell r="G23" t="str">
            <v>YES</v>
          </cell>
          <cell r="M23">
            <v>999</v>
          </cell>
          <cell r="O23" t="str">
            <v>QA</v>
          </cell>
          <cell r="P23">
            <v>0</v>
          </cell>
          <cell r="Q23">
            <v>1</v>
          </cell>
        </row>
        <row r="24">
          <cell r="A24">
            <v>18</v>
          </cell>
          <cell r="B24" t="str">
            <v>MAKARSKY</v>
          </cell>
          <cell r="C24" t="str">
            <v>NICOLAS</v>
          </cell>
          <cell r="D24" t="str">
            <v>UKR</v>
          </cell>
          <cell r="E24" t="str">
            <v>13/9/1992</v>
          </cell>
          <cell r="F24" t="str">
            <v>YES</v>
          </cell>
          <cell r="G24" t="str">
            <v>YES</v>
          </cell>
          <cell r="M24">
            <v>999</v>
          </cell>
          <cell r="O24" t="str">
            <v>QA</v>
          </cell>
          <cell r="P24">
            <v>0</v>
          </cell>
          <cell r="Q24">
            <v>1</v>
          </cell>
        </row>
        <row r="25">
          <cell r="A25">
            <v>19</v>
          </cell>
          <cell r="B25" t="str">
            <v>KOZAK</v>
          </cell>
          <cell r="C25" t="str">
            <v>ANTON</v>
          </cell>
          <cell r="D25" t="str">
            <v>UKR</v>
          </cell>
          <cell r="E25">
            <v>33028</v>
          </cell>
          <cell r="F25" t="str">
            <v>YES</v>
          </cell>
          <cell r="G25" t="str">
            <v>YES</v>
          </cell>
          <cell r="M25">
            <v>999</v>
          </cell>
          <cell r="O25" t="str">
            <v>QA</v>
          </cell>
          <cell r="P25">
            <v>0</v>
          </cell>
          <cell r="Q25">
            <v>1</v>
          </cell>
        </row>
        <row r="26">
          <cell r="A26">
            <v>20</v>
          </cell>
          <cell r="B26" t="str">
            <v>LAGUTIN</v>
          </cell>
          <cell r="C26" t="str">
            <v>MAKSIM</v>
          </cell>
          <cell r="D26" t="str">
            <v>UKR</v>
          </cell>
          <cell r="E26" t="str">
            <v>24/9/1992</v>
          </cell>
          <cell r="F26" t="str">
            <v>YES</v>
          </cell>
          <cell r="G26" t="str">
            <v>YES</v>
          </cell>
          <cell r="M26">
            <v>999</v>
          </cell>
          <cell r="O26" t="str">
            <v>QA</v>
          </cell>
          <cell r="P26">
            <v>0</v>
          </cell>
          <cell r="Q26">
            <v>1</v>
          </cell>
        </row>
        <row r="27">
          <cell r="A27">
            <v>21</v>
          </cell>
          <cell r="B27" t="str">
            <v>ZELENSKYY</v>
          </cell>
          <cell r="C27" t="str">
            <v>ARTEM</v>
          </cell>
          <cell r="D27" t="str">
            <v>UKR</v>
          </cell>
          <cell r="E27" t="str">
            <v>20/2/1992</v>
          </cell>
          <cell r="F27" t="str">
            <v>YES</v>
          </cell>
          <cell r="G27" t="str">
            <v>YES</v>
          </cell>
          <cell r="M27">
            <v>999</v>
          </cell>
          <cell r="O27" t="str">
            <v>QA</v>
          </cell>
          <cell r="P27">
            <v>0</v>
          </cell>
          <cell r="Q27">
            <v>1</v>
          </cell>
        </row>
        <row r="28">
          <cell r="A28">
            <v>22</v>
          </cell>
          <cell r="B28" t="str">
            <v>KHAYRETDINOV</v>
          </cell>
          <cell r="C28" t="str">
            <v>ANDRIY</v>
          </cell>
          <cell r="D28" t="str">
            <v>UKR</v>
          </cell>
          <cell r="E28">
            <v>33675</v>
          </cell>
          <cell r="F28" t="str">
            <v>YES</v>
          </cell>
          <cell r="G28" t="str">
            <v>YES</v>
          </cell>
          <cell r="M28">
            <v>999</v>
          </cell>
          <cell r="O28" t="str">
            <v>QA</v>
          </cell>
          <cell r="P28">
            <v>0</v>
          </cell>
          <cell r="Q28">
            <v>1</v>
          </cell>
        </row>
        <row r="29">
          <cell r="A29">
            <v>23</v>
          </cell>
          <cell r="B29" t="str">
            <v>KHOMENKO</v>
          </cell>
          <cell r="C29" t="str">
            <v>EVGENY</v>
          </cell>
          <cell r="D29" t="str">
            <v>UKR</v>
          </cell>
          <cell r="E29">
            <v>33582</v>
          </cell>
          <cell r="F29" t="str">
            <v>YES</v>
          </cell>
          <cell r="G29" t="str">
            <v>YES</v>
          </cell>
          <cell r="M29">
            <v>999</v>
          </cell>
          <cell r="O29" t="str">
            <v>QA</v>
          </cell>
          <cell r="P29">
            <v>0</v>
          </cell>
          <cell r="Q29">
            <v>1</v>
          </cell>
        </row>
        <row r="30">
          <cell r="A30">
            <v>24</v>
          </cell>
          <cell r="B30" t="str">
            <v>STEPANENKO</v>
          </cell>
          <cell r="C30" t="str">
            <v>OLEG</v>
          </cell>
          <cell r="D30" t="str">
            <v>UKR</v>
          </cell>
          <cell r="E30" t="str">
            <v>16/5/1993</v>
          </cell>
          <cell r="F30" t="str">
            <v>YES</v>
          </cell>
          <cell r="G30" t="str">
            <v>YES</v>
          </cell>
          <cell r="M30">
            <v>999</v>
          </cell>
          <cell r="O30" t="str">
            <v>QA</v>
          </cell>
          <cell r="P30">
            <v>0</v>
          </cell>
          <cell r="Q30">
            <v>1</v>
          </cell>
        </row>
        <row r="31">
          <cell r="A31">
            <v>25</v>
          </cell>
          <cell r="B31" t="str">
            <v>VIDAYKO</v>
          </cell>
          <cell r="C31" t="str">
            <v>DMITRO</v>
          </cell>
          <cell r="D31" t="str">
            <v>UKR</v>
          </cell>
          <cell r="E31">
            <v>33243</v>
          </cell>
          <cell r="F31" t="str">
            <v>YES</v>
          </cell>
          <cell r="G31" t="str">
            <v>YES</v>
          </cell>
          <cell r="M31">
            <v>999</v>
          </cell>
          <cell r="O31" t="str">
            <v>QA</v>
          </cell>
          <cell r="P31">
            <v>0</v>
          </cell>
          <cell r="Q31">
            <v>1</v>
          </cell>
        </row>
        <row r="32">
          <cell r="A32">
            <v>26</v>
          </cell>
          <cell r="B32" t="str">
            <v>BARABASHOV</v>
          </cell>
          <cell r="C32" t="str">
            <v>ANDREY</v>
          </cell>
          <cell r="D32" t="str">
            <v>UKR</v>
          </cell>
          <cell r="E32" t="str">
            <v>11/2/1993</v>
          </cell>
          <cell r="F32" t="str">
            <v>NO</v>
          </cell>
          <cell r="G32" t="str">
            <v>NO</v>
          </cell>
          <cell r="M32">
            <v>999</v>
          </cell>
          <cell r="O32" t="str">
            <v>WC</v>
          </cell>
          <cell r="P32">
            <v>0</v>
          </cell>
          <cell r="Q32">
            <v>2</v>
          </cell>
        </row>
        <row r="33">
          <cell r="A33">
            <v>27</v>
          </cell>
          <cell r="B33" t="str">
            <v>BILOYVAN</v>
          </cell>
          <cell r="C33" t="str">
            <v>PAVEL</v>
          </cell>
          <cell r="D33" t="str">
            <v>UKR</v>
          </cell>
          <cell r="E33" t="str">
            <v>5/5/1995</v>
          </cell>
          <cell r="F33" t="str">
            <v>NO</v>
          </cell>
          <cell r="G33" t="str">
            <v>NO</v>
          </cell>
          <cell r="M33">
            <v>999</v>
          </cell>
          <cell r="O33" t="str">
            <v>WC</v>
          </cell>
          <cell r="P33">
            <v>0</v>
          </cell>
          <cell r="Q33">
            <v>2</v>
          </cell>
        </row>
        <row r="34">
          <cell r="A34">
            <v>28</v>
          </cell>
          <cell r="B34" t="str">
            <v>EHROMHENKO</v>
          </cell>
          <cell r="C34" t="str">
            <v>VLADIMIR</v>
          </cell>
          <cell r="D34" t="str">
            <v>UKR</v>
          </cell>
          <cell r="E34">
            <v>33123</v>
          </cell>
          <cell r="F34" t="str">
            <v>YES</v>
          </cell>
          <cell r="G34" t="str">
            <v>YES</v>
          </cell>
          <cell r="M34">
            <v>999</v>
          </cell>
          <cell r="O34" t="str">
            <v>WC</v>
          </cell>
          <cell r="P34">
            <v>0</v>
          </cell>
          <cell r="Q34">
            <v>2</v>
          </cell>
        </row>
        <row r="35">
          <cell r="A35">
            <v>29</v>
          </cell>
          <cell r="B35" t="str">
            <v>ALATISE</v>
          </cell>
          <cell r="C35" t="str">
            <v>ALLEN</v>
          </cell>
          <cell r="D35" t="str">
            <v>UKR</v>
          </cell>
          <cell r="E35" t="str">
            <v>18/5/1993</v>
          </cell>
          <cell r="F35" t="str">
            <v>YES</v>
          </cell>
          <cell r="G35" t="str">
            <v>YES</v>
          </cell>
          <cell r="M35">
            <v>999</v>
          </cell>
          <cell r="O35" t="str">
            <v>WC</v>
          </cell>
          <cell r="P35">
            <v>0</v>
          </cell>
          <cell r="Q35">
            <v>2</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0">
        <row r="5">
          <cell r="R5">
            <v>8</v>
          </cell>
        </row>
        <row r="7">
          <cell r="A7">
            <v>1</v>
          </cell>
          <cell r="B7" t="str">
            <v>KOZACHENKO</v>
          </cell>
          <cell r="C7" t="str">
            <v>MARYNA</v>
          </cell>
          <cell r="D7" t="str">
            <v>UKR</v>
          </cell>
          <cell r="E7" t="str">
            <v>30/7/1992</v>
          </cell>
          <cell r="F7" t="str">
            <v>YES</v>
          </cell>
          <cell r="G7" t="str">
            <v>YES</v>
          </cell>
          <cell r="H7">
            <v>854</v>
          </cell>
          <cell r="M7">
            <v>1</v>
          </cell>
          <cell r="O7" t="str">
            <v>QA</v>
          </cell>
          <cell r="P7">
            <v>854</v>
          </cell>
          <cell r="Q7">
            <v>1</v>
          </cell>
          <cell r="R7">
            <v>1</v>
          </cell>
        </row>
        <row r="8">
          <cell r="A8">
            <v>2</v>
          </cell>
          <cell r="B8" t="str">
            <v>PISKUN</v>
          </cell>
          <cell r="C8" t="str">
            <v>OLEKSANDRA</v>
          </cell>
          <cell r="D8" t="str">
            <v>UKR</v>
          </cell>
          <cell r="E8">
            <v>33727</v>
          </cell>
          <cell r="F8" t="str">
            <v>YES</v>
          </cell>
          <cell r="G8" t="str">
            <v>YES</v>
          </cell>
          <cell r="H8">
            <v>876</v>
          </cell>
          <cell r="M8">
            <v>2</v>
          </cell>
          <cell r="O8" t="str">
            <v>QA</v>
          </cell>
          <cell r="P8">
            <v>876</v>
          </cell>
          <cell r="Q8">
            <v>1</v>
          </cell>
          <cell r="R8">
            <v>2</v>
          </cell>
        </row>
        <row r="9">
          <cell r="A9">
            <v>3</v>
          </cell>
          <cell r="B9" t="str">
            <v>BONDARENKO</v>
          </cell>
          <cell r="C9" t="str">
            <v>INNA</v>
          </cell>
          <cell r="D9" t="str">
            <v>UKR</v>
          </cell>
          <cell r="E9" t="str">
            <v>29/1/1994</v>
          </cell>
          <cell r="F9" t="str">
            <v>YES</v>
          </cell>
          <cell r="G9" t="str">
            <v>YES</v>
          </cell>
          <cell r="H9">
            <v>944</v>
          </cell>
          <cell r="M9">
            <v>3</v>
          </cell>
          <cell r="O9" t="str">
            <v>QA</v>
          </cell>
          <cell r="P9">
            <v>944</v>
          </cell>
          <cell r="Q9">
            <v>1</v>
          </cell>
          <cell r="R9">
            <v>3</v>
          </cell>
        </row>
        <row r="10">
          <cell r="A10">
            <v>4</v>
          </cell>
          <cell r="B10" t="str">
            <v>SAVCHUK</v>
          </cell>
          <cell r="C10" t="str">
            <v>ALINA</v>
          </cell>
          <cell r="D10" t="str">
            <v>UKR</v>
          </cell>
          <cell r="E10">
            <v>33974</v>
          </cell>
          <cell r="F10" t="str">
            <v>YES</v>
          </cell>
          <cell r="G10" t="str">
            <v>YES</v>
          </cell>
          <cell r="H10">
            <v>946</v>
          </cell>
          <cell r="M10">
            <v>4</v>
          </cell>
          <cell r="O10" t="str">
            <v>QA</v>
          </cell>
          <cell r="P10">
            <v>946</v>
          </cell>
          <cell r="Q10">
            <v>1</v>
          </cell>
          <cell r="R10">
            <v>4</v>
          </cell>
        </row>
        <row r="11">
          <cell r="A11">
            <v>5</v>
          </cell>
          <cell r="B11" t="str">
            <v>NEBOJANKO</v>
          </cell>
          <cell r="C11" t="str">
            <v>ANASTASIA</v>
          </cell>
          <cell r="D11" t="str">
            <v>GBR</v>
          </cell>
          <cell r="E11">
            <v>33125</v>
          </cell>
          <cell r="F11" t="str">
            <v>YES</v>
          </cell>
          <cell r="G11" t="str">
            <v>YES</v>
          </cell>
          <cell r="H11">
            <v>976</v>
          </cell>
          <cell r="M11">
            <v>5</v>
          </cell>
          <cell r="O11" t="str">
            <v>QA</v>
          </cell>
          <cell r="P11">
            <v>976</v>
          </cell>
          <cell r="Q11">
            <v>1</v>
          </cell>
          <cell r="R11">
            <v>5</v>
          </cell>
        </row>
        <row r="12">
          <cell r="A12">
            <v>6</v>
          </cell>
          <cell r="B12" t="str">
            <v>MAKHINKO</v>
          </cell>
          <cell r="C12" t="str">
            <v>ANNA</v>
          </cell>
          <cell r="D12" t="str">
            <v>UKR</v>
          </cell>
          <cell r="E12" t="str">
            <v>21/6/1994</v>
          </cell>
          <cell r="F12" t="str">
            <v>YES</v>
          </cell>
          <cell r="G12" t="str">
            <v>YES</v>
          </cell>
          <cell r="H12">
            <v>1004</v>
          </cell>
          <cell r="M12">
            <v>6</v>
          </cell>
          <cell r="O12" t="str">
            <v>QA</v>
          </cell>
          <cell r="P12">
            <v>1004</v>
          </cell>
          <cell r="Q12">
            <v>1</v>
          </cell>
          <cell r="R12">
            <v>6</v>
          </cell>
        </row>
        <row r="13">
          <cell r="A13">
            <v>7</v>
          </cell>
          <cell r="B13" t="str">
            <v>PAVLYUK</v>
          </cell>
          <cell r="C13" t="str">
            <v>KHRYSTINA</v>
          </cell>
          <cell r="D13" t="str">
            <v>UKR</v>
          </cell>
          <cell r="E13">
            <v>33705</v>
          </cell>
          <cell r="F13" t="str">
            <v>YES</v>
          </cell>
          <cell r="G13" t="str">
            <v>YES</v>
          </cell>
          <cell r="H13">
            <v>1052</v>
          </cell>
          <cell r="M13">
            <v>7</v>
          </cell>
          <cell r="O13" t="str">
            <v>QA</v>
          </cell>
          <cell r="P13">
            <v>1052</v>
          </cell>
          <cell r="Q13">
            <v>1</v>
          </cell>
          <cell r="R13">
            <v>7</v>
          </cell>
        </row>
        <row r="14">
          <cell r="A14">
            <v>8</v>
          </cell>
          <cell r="B14" t="str">
            <v>SKRIPKINA</v>
          </cell>
          <cell r="C14" t="str">
            <v>ALEXANDRA</v>
          </cell>
          <cell r="D14" t="str">
            <v>UKR</v>
          </cell>
          <cell r="E14" t="str">
            <v>28/5/1991</v>
          </cell>
          <cell r="F14" t="str">
            <v>YES</v>
          </cell>
          <cell r="G14" t="str">
            <v>YES</v>
          </cell>
          <cell r="H14">
            <v>1098</v>
          </cell>
          <cell r="M14">
            <v>8</v>
          </cell>
          <cell r="O14" t="str">
            <v>QA</v>
          </cell>
          <cell r="P14">
            <v>1098</v>
          </cell>
          <cell r="Q14">
            <v>1</v>
          </cell>
          <cell r="R14">
            <v>8</v>
          </cell>
        </row>
        <row r="15">
          <cell r="A15">
            <v>9</v>
          </cell>
          <cell r="B15" t="str">
            <v>FILIAEVA</v>
          </cell>
          <cell r="C15" t="str">
            <v>VALERIA</v>
          </cell>
          <cell r="D15" t="str">
            <v>BLR</v>
          </cell>
          <cell r="E15">
            <v>33363</v>
          </cell>
          <cell r="F15" t="str">
            <v>YES</v>
          </cell>
          <cell r="G15" t="str">
            <v>YES</v>
          </cell>
          <cell r="H15">
            <v>1112</v>
          </cell>
          <cell r="M15">
            <v>999</v>
          </cell>
          <cell r="O15" t="str">
            <v>QA</v>
          </cell>
          <cell r="P15">
            <v>1112</v>
          </cell>
          <cell r="Q15">
            <v>1</v>
          </cell>
        </row>
        <row r="16">
          <cell r="A16">
            <v>10</v>
          </cell>
          <cell r="B16" t="str">
            <v>CHUMAK</v>
          </cell>
          <cell r="C16" t="str">
            <v>MARYNA</v>
          </cell>
          <cell r="D16" t="str">
            <v>UKR</v>
          </cell>
          <cell r="E16" t="str">
            <v>19/6/1991</v>
          </cell>
          <cell r="F16" t="str">
            <v>YES</v>
          </cell>
          <cell r="G16" t="str">
            <v>YES</v>
          </cell>
          <cell r="H16">
            <v>1154</v>
          </cell>
          <cell r="M16">
            <v>999</v>
          </cell>
          <cell r="O16" t="str">
            <v>QA</v>
          </cell>
          <cell r="P16">
            <v>1154</v>
          </cell>
          <cell r="Q16">
            <v>1</v>
          </cell>
        </row>
        <row r="17">
          <cell r="A17">
            <v>11</v>
          </cell>
          <cell r="B17" t="str">
            <v>BARYSHPOLETS</v>
          </cell>
          <cell r="C17" t="str">
            <v>NADIYA</v>
          </cell>
          <cell r="D17" t="str">
            <v>UKR</v>
          </cell>
          <cell r="E17" t="str">
            <v>14/4/93</v>
          </cell>
          <cell r="F17" t="str">
            <v>YES</v>
          </cell>
          <cell r="G17" t="str">
            <v>YES</v>
          </cell>
          <cell r="H17">
            <v>1207</v>
          </cell>
          <cell r="M17">
            <v>999</v>
          </cell>
          <cell r="O17" t="str">
            <v>QA</v>
          </cell>
          <cell r="P17">
            <v>1207</v>
          </cell>
          <cell r="Q17">
            <v>1</v>
          </cell>
        </row>
        <row r="18">
          <cell r="A18">
            <v>12</v>
          </cell>
          <cell r="B18" t="str">
            <v>PYATAKOVA</v>
          </cell>
          <cell r="C18" t="str">
            <v>KATERYNA</v>
          </cell>
          <cell r="D18" t="str">
            <v>UKR</v>
          </cell>
          <cell r="E18">
            <v>34162</v>
          </cell>
          <cell r="F18" t="str">
            <v>YES</v>
          </cell>
          <cell r="G18" t="str">
            <v>YES</v>
          </cell>
          <cell r="H18">
            <v>1349</v>
          </cell>
          <cell r="M18">
            <v>999</v>
          </cell>
          <cell r="O18" t="str">
            <v>QA</v>
          </cell>
          <cell r="P18">
            <v>1349</v>
          </cell>
          <cell r="Q18">
            <v>1</v>
          </cell>
        </row>
        <row r="19">
          <cell r="A19">
            <v>13</v>
          </cell>
          <cell r="B19" t="str">
            <v>SHUBINA</v>
          </cell>
          <cell r="C19" t="str">
            <v>OLENA</v>
          </cell>
          <cell r="D19" t="str">
            <v>UKR</v>
          </cell>
          <cell r="E19">
            <v>33701</v>
          </cell>
          <cell r="F19" t="str">
            <v>YES</v>
          </cell>
          <cell r="G19" t="str">
            <v>YES</v>
          </cell>
          <cell r="H19">
            <v>1599</v>
          </cell>
          <cell r="M19">
            <v>999</v>
          </cell>
          <cell r="O19" t="str">
            <v>QA</v>
          </cell>
          <cell r="P19">
            <v>1599</v>
          </cell>
          <cell r="Q19">
            <v>1</v>
          </cell>
        </row>
        <row r="20">
          <cell r="A20">
            <v>14</v>
          </cell>
          <cell r="B20" t="str">
            <v>NAUTA</v>
          </cell>
          <cell r="C20" t="str">
            <v>STEPHANIE</v>
          </cell>
          <cell r="D20" t="str">
            <v>USA</v>
          </cell>
          <cell r="E20" t="str">
            <v>31/1/1994</v>
          </cell>
          <cell r="F20" t="str">
            <v>NO</v>
          </cell>
          <cell r="G20" t="str">
            <v>NO</v>
          </cell>
          <cell r="H20">
            <v>1702</v>
          </cell>
          <cell r="M20">
            <v>999</v>
          </cell>
          <cell r="O20" t="str">
            <v>WC</v>
          </cell>
          <cell r="P20">
            <v>1702</v>
          </cell>
          <cell r="Q20">
            <v>2</v>
          </cell>
        </row>
        <row r="21">
          <cell r="A21">
            <v>15</v>
          </cell>
          <cell r="B21" t="str">
            <v>SLUPSKA</v>
          </cell>
          <cell r="C21" t="str">
            <v>MARIA</v>
          </cell>
          <cell r="D21" t="str">
            <v>UKR</v>
          </cell>
          <cell r="E21" t="str">
            <v>21/6/1991</v>
          </cell>
          <cell r="F21" t="str">
            <v>YES</v>
          </cell>
          <cell r="G21" t="str">
            <v>YES</v>
          </cell>
          <cell r="H21">
            <v>1917</v>
          </cell>
          <cell r="M21">
            <v>999</v>
          </cell>
          <cell r="O21" t="str">
            <v>QA</v>
          </cell>
          <cell r="P21">
            <v>1917</v>
          </cell>
          <cell r="Q21">
            <v>1</v>
          </cell>
        </row>
        <row r="22">
          <cell r="A22">
            <v>16</v>
          </cell>
          <cell r="B22" t="str">
            <v>SACHUK</v>
          </cell>
          <cell r="C22" t="str">
            <v>DARYNA</v>
          </cell>
          <cell r="D22" t="str">
            <v>UKR</v>
          </cell>
          <cell r="E22">
            <v>34127</v>
          </cell>
          <cell r="F22" t="str">
            <v>YES</v>
          </cell>
          <cell r="G22" t="str">
            <v>YES</v>
          </cell>
          <cell r="H22">
            <v>1980</v>
          </cell>
          <cell r="M22">
            <v>999</v>
          </cell>
          <cell r="O22" t="str">
            <v>QA</v>
          </cell>
          <cell r="P22">
            <v>1980</v>
          </cell>
          <cell r="Q22">
            <v>1</v>
          </cell>
        </row>
        <row r="23">
          <cell r="A23">
            <v>17</v>
          </cell>
          <cell r="B23" t="str">
            <v>REVYUK</v>
          </cell>
          <cell r="C23" t="str">
            <v>ANNA MARIA</v>
          </cell>
          <cell r="D23" t="str">
            <v>RUS</v>
          </cell>
          <cell r="E23">
            <v>33885</v>
          </cell>
          <cell r="F23" t="str">
            <v>YES</v>
          </cell>
          <cell r="G23" t="str">
            <v>YES</v>
          </cell>
          <cell r="H23">
            <v>1980</v>
          </cell>
          <cell r="M23">
            <v>999</v>
          </cell>
          <cell r="O23" t="str">
            <v>QA</v>
          </cell>
          <cell r="P23">
            <v>1980</v>
          </cell>
          <cell r="Q23">
            <v>1</v>
          </cell>
        </row>
        <row r="24">
          <cell r="A24">
            <v>18</v>
          </cell>
          <cell r="B24" t="str">
            <v>KAZLOUSKAYA</v>
          </cell>
          <cell r="C24" t="str">
            <v>VICTORIA</v>
          </cell>
          <cell r="D24" t="str">
            <v>BLR</v>
          </cell>
          <cell r="E24">
            <v>33942</v>
          </cell>
          <cell r="F24" t="str">
            <v>YES</v>
          </cell>
          <cell r="G24" t="str">
            <v>YES</v>
          </cell>
          <cell r="M24">
            <v>999</v>
          </cell>
          <cell r="O24" t="str">
            <v>QA</v>
          </cell>
          <cell r="P24">
            <v>0</v>
          </cell>
          <cell r="Q24">
            <v>1</v>
          </cell>
        </row>
        <row r="25">
          <cell r="A25">
            <v>19</v>
          </cell>
          <cell r="B25" t="str">
            <v>KOVALSKAYA</v>
          </cell>
          <cell r="C25" t="str">
            <v>TATYANA</v>
          </cell>
          <cell r="D25" t="str">
            <v>UKR</v>
          </cell>
          <cell r="E25">
            <v>33365</v>
          </cell>
          <cell r="F25" t="str">
            <v>YES</v>
          </cell>
          <cell r="G25" t="str">
            <v>YES</v>
          </cell>
          <cell r="M25">
            <v>999</v>
          </cell>
          <cell r="O25" t="str">
            <v>QA</v>
          </cell>
          <cell r="P25">
            <v>0</v>
          </cell>
          <cell r="Q25">
            <v>1</v>
          </cell>
        </row>
        <row r="26">
          <cell r="A26">
            <v>20</v>
          </cell>
          <cell r="B26" t="str">
            <v>ILYINA</v>
          </cell>
          <cell r="C26" t="str">
            <v>KATERYNA</v>
          </cell>
          <cell r="D26" t="str">
            <v>UKR</v>
          </cell>
          <cell r="E26">
            <v>33574</v>
          </cell>
          <cell r="F26" t="str">
            <v>YES</v>
          </cell>
          <cell r="G26" t="str">
            <v>YES</v>
          </cell>
          <cell r="M26">
            <v>999</v>
          </cell>
          <cell r="O26" t="str">
            <v>QA</v>
          </cell>
          <cell r="P26">
            <v>0</v>
          </cell>
          <cell r="Q26">
            <v>1</v>
          </cell>
        </row>
        <row r="27">
          <cell r="A27">
            <v>21</v>
          </cell>
          <cell r="B27" t="str">
            <v>SHYNDER</v>
          </cell>
          <cell r="C27" t="str">
            <v>YULIYA</v>
          </cell>
          <cell r="D27" t="str">
            <v>UKR</v>
          </cell>
          <cell r="E27">
            <v>33665</v>
          </cell>
          <cell r="F27" t="str">
            <v>YES</v>
          </cell>
          <cell r="G27" t="str">
            <v>YES</v>
          </cell>
          <cell r="M27">
            <v>999</v>
          </cell>
          <cell r="O27" t="str">
            <v>QA</v>
          </cell>
          <cell r="P27">
            <v>0</v>
          </cell>
          <cell r="Q27">
            <v>1</v>
          </cell>
        </row>
        <row r="28">
          <cell r="A28">
            <v>22</v>
          </cell>
          <cell r="B28" t="str">
            <v>PALKO</v>
          </cell>
          <cell r="C28" t="str">
            <v>OLESYA</v>
          </cell>
          <cell r="D28" t="str">
            <v>UKR</v>
          </cell>
          <cell r="E28" t="str">
            <v>26/1/1993</v>
          </cell>
          <cell r="F28" t="str">
            <v>YES</v>
          </cell>
          <cell r="G28" t="str">
            <v>YES</v>
          </cell>
          <cell r="M28">
            <v>999</v>
          </cell>
          <cell r="O28" t="str">
            <v>QA</v>
          </cell>
          <cell r="P28">
            <v>0</v>
          </cell>
          <cell r="Q28">
            <v>1</v>
          </cell>
        </row>
        <row r="29">
          <cell r="A29">
            <v>23</v>
          </cell>
          <cell r="B29" t="str">
            <v>HNATYSHYN</v>
          </cell>
          <cell r="C29" t="str">
            <v>MARTA</v>
          </cell>
          <cell r="D29" t="str">
            <v>UKR</v>
          </cell>
          <cell r="E29" t="str">
            <v>15/11/1992</v>
          </cell>
          <cell r="F29" t="str">
            <v>YES</v>
          </cell>
          <cell r="G29" t="str">
            <v>YES</v>
          </cell>
          <cell r="M29">
            <v>999</v>
          </cell>
          <cell r="O29" t="str">
            <v>QA</v>
          </cell>
          <cell r="P29">
            <v>0</v>
          </cell>
          <cell r="Q29">
            <v>1</v>
          </cell>
        </row>
        <row r="30">
          <cell r="A30">
            <v>24</v>
          </cell>
          <cell r="B30" t="str">
            <v>BARDABUSH</v>
          </cell>
          <cell r="C30" t="str">
            <v>KSENIA</v>
          </cell>
          <cell r="D30" t="str">
            <v>UKR</v>
          </cell>
          <cell r="E30">
            <v>34065</v>
          </cell>
          <cell r="F30" t="str">
            <v>YES</v>
          </cell>
          <cell r="G30" t="str">
            <v>YES</v>
          </cell>
          <cell r="M30">
            <v>999</v>
          </cell>
          <cell r="O30" t="str">
            <v>QA</v>
          </cell>
          <cell r="P30">
            <v>0</v>
          </cell>
          <cell r="Q30">
            <v>1</v>
          </cell>
        </row>
        <row r="31">
          <cell r="A31">
            <v>25</v>
          </cell>
          <cell r="B31" t="str">
            <v>KONOP</v>
          </cell>
          <cell r="C31" t="str">
            <v>POLINA</v>
          </cell>
          <cell r="D31" t="str">
            <v>UKR</v>
          </cell>
          <cell r="E31">
            <v>33796</v>
          </cell>
          <cell r="F31" t="str">
            <v>YES</v>
          </cell>
          <cell r="G31" t="str">
            <v>YES</v>
          </cell>
          <cell r="M31">
            <v>999</v>
          </cell>
          <cell r="O31" t="str">
            <v>QA</v>
          </cell>
          <cell r="P31">
            <v>0</v>
          </cell>
          <cell r="Q31">
            <v>1</v>
          </cell>
        </row>
        <row r="32">
          <cell r="A32">
            <v>26</v>
          </cell>
          <cell r="B32" t="str">
            <v>KRACHOK</v>
          </cell>
          <cell r="C32" t="str">
            <v>MARIYA</v>
          </cell>
          <cell r="D32" t="str">
            <v>UKR</v>
          </cell>
          <cell r="E32">
            <v>34154</v>
          </cell>
          <cell r="F32" t="str">
            <v>YES</v>
          </cell>
          <cell r="G32" t="str">
            <v>YES</v>
          </cell>
          <cell r="M32">
            <v>999</v>
          </cell>
          <cell r="O32" t="str">
            <v>QA</v>
          </cell>
          <cell r="P32">
            <v>0</v>
          </cell>
          <cell r="Q32">
            <v>1</v>
          </cell>
        </row>
        <row r="33">
          <cell r="A33">
            <v>27</v>
          </cell>
          <cell r="B33" t="str">
            <v>SHEVCHUK</v>
          </cell>
          <cell r="C33" t="str">
            <v>TETYANA</v>
          </cell>
          <cell r="D33" t="str">
            <v>UKR</v>
          </cell>
          <cell r="E33" t="str">
            <v>30/6/1990</v>
          </cell>
          <cell r="F33" t="str">
            <v>YES</v>
          </cell>
          <cell r="G33" t="str">
            <v>YES</v>
          </cell>
          <cell r="M33">
            <v>999</v>
          </cell>
          <cell r="O33" t="str">
            <v>QA</v>
          </cell>
          <cell r="P33">
            <v>0</v>
          </cell>
          <cell r="Q33">
            <v>1</v>
          </cell>
        </row>
        <row r="34">
          <cell r="A34">
            <v>28</v>
          </cell>
          <cell r="B34" t="str">
            <v>DOLLAR</v>
          </cell>
          <cell r="C34" t="str">
            <v>VICTORIA</v>
          </cell>
          <cell r="D34" t="str">
            <v>UKR</v>
          </cell>
          <cell r="E34">
            <v>33395</v>
          </cell>
          <cell r="F34" t="str">
            <v>YES</v>
          </cell>
          <cell r="G34" t="str">
            <v>YES</v>
          </cell>
          <cell r="M34">
            <v>999</v>
          </cell>
          <cell r="O34" t="str">
            <v>QA</v>
          </cell>
          <cell r="P34">
            <v>0</v>
          </cell>
          <cell r="Q34">
            <v>1</v>
          </cell>
        </row>
        <row r="35">
          <cell r="A35">
            <v>29</v>
          </cell>
          <cell r="B35" t="str">
            <v>IVANENKO</v>
          </cell>
          <cell r="C35" t="str">
            <v>ANTONINA</v>
          </cell>
          <cell r="D35" t="str">
            <v>UKR</v>
          </cell>
          <cell r="E35" t="str">
            <v>24/4/1995</v>
          </cell>
          <cell r="F35" t="str">
            <v>NO</v>
          </cell>
          <cell r="G35" t="str">
            <v>NO</v>
          </cell>
          <cell r="M35">
            <v>999</v>
          </cell>
          <cell r="O35" t="str">
            <v>WC</v>
          </cell>
          <cell r="P35">
            <v>0</v>
          </cell>
          <cell r="Q35">
            <v>2</v>
          </cell>
        </row>
        <row r="36">
          <cell r="A36">
            <v>30</v>
          </cell>
          <cell r="B36" t="str">
            <v>BOGOLIY</v>
          </cell>
          <cell r="C36" t="str">
            <v>DIANA</v>
          </cell>
          <cell r="D36" t="str">
            <v>UKR</v>
          </cell>
          <cell r="E36" t="str">
            <v>21/4/1995</v>
          </cell>
          <cell r="F36" t="str">
            <v>NO</v>
          </cell>
          <cell r="G36" t="str">
            <v>NO</v>
          </cell>
          <cell r="M36">
            <v>999</v>
          </cell>
          <cell r="O36" t="str">
            <v>WC</v>
          </cell>
          <cell r="P36">
            <v>0</v>
          </cell>
          <cell r="Q36">
            <v>2</v>
          </cell>
        </row>
        <row r="37">
          <cell r="A37">
            <v>31</v>
          </cell>
          <cell r="B37" t="str">
            <v>MELNICHENKO</v>
          </cell>
          <cell r="C37" t="str">
            <v>ANASTASIA</v>
          </cell>
          <cell r="D37" t="str">
            <v>UKR</v>
          </cell>
          <cell r="E37">
            <v>34494</v>
          </cell>
          <cell r="F37" t="str">
            <v>YES</v>
          </cell>
          <cell r="G37" t="str">
            <v>YES</v>
          </cell>
          <cell r="M37">
            <v>999</v>
          </cell>
          <cell r="O37" t="str">
            <v>WC</v>
          </cell>
          <cell r="P37">
            <v>0</v>
          </cell>
          <cell r="Q37">
            <v>2</v>
          </cell>
        </row>
        <row r="38">
          <cell r="A38">
            <v>32</v>
          </cell>
          <cell r="B38" t="str">
            <v>TYMCHENKO</v>
          </cell>
          <cell r="C38" t="str">
            <v>YELYZAVETA</v>
          </cell>
          <cell r="D38" t="str">
            <v>UKR</v>
          </cell>
          <cell r="E38">
            <v>34395</v>
          </cell>
          <cell r="F38" t="str">
            <v>YES</v>
          </cell>
          <cell r="G38" t="str">
            <v>YES</v>
          </cell>
          <cell r="M38">
            <v>999</v>
          </cell>
          <cell r="O38" t="str">
            <v>WC</v>
          </cell>
          <cell r="P38">
            <v>0</v>
          </cell>
          <cell r="Q38">
            <v>2</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 sheetId="27">
        <row r="7">
          <cell r="M7" t="e">
            <v>#REF!</v>
          </cell>
        </row>
        <row r="8">
          <cell r="M8" t="e">
            <v>#REF!</v>
          </cell>
        </row>
        <row r="9">
          <cell r="M9" t="e">
            <v>#REF!</v>
          </cell>
        </row>
        <row r="10">
          <cell r="M10" t="e">
            <v>#REF!</v>
          </cell>
        </row>
        <row r="11">
          <cell r="M11" t="e">
            <v>#REF!</v>
          </cell>
        </row>
        <row r="12">
          <cell r="M12" t="e">
            <v>#REF!</v>
          </cell>
        </row>
        <row r="13">
          <cell r="M13" t="e">
            <v>#REF!</v>
          </cell>
        </row>
        <row r="14">
          <cell r="M14" t="e">
            <v>#REF!</v>
          </cell>
        </row>
        <row r="15">
          <cell r="M15" t="e">
            <v>#REF!</v>
          </cell>
        </row>
        <row r="16">
          <cell r="M16" t="e">
            <v>#REF!</v>
          </cell>
        </row>
        <row r="17">
          <cell r="M17" t="e">
            <v>#REF!</v>
          </cell>
        </row>
        <row r="18">
          <cell r="M18" t="e">
            <v>#REF!</v>
          </cell>
        </row>
        <row r="19">
          <cell r="M19" t="e">
            <v>#REF!</v>
          </cell>
        </row>
        <row r="20">
          <cell r="M20" t="e">
            <v>#REF!</v>
          </cell>
        </row>
        <row r="21">
          <cell r="M21" t="e">
            <v>#REF!</v>
          </cell>
        </row>
        <row r="22">
          <cell r="M22" t="e">
            <v>#REF!</v>
          </cell>
        </row>
        <row r="23">
          <cell r="M23" t="e">
            <v>#REF!</v>
          </cell>
        </row>
        <row r="24">
          <cell r="M24" t="e">
            <v>#REF!</v>
          </cell>
        </row>
        <row r="25">
          <cell r="M25" t="e">
            <v>#REF!</v>
          </cell>
        </row>
        <row r="26">
          <cell r="M26" t="e">
            <v>#REF!</v>
          </cell>
        </row>
        <row r="27">
          <cell r="M27" t="e">
            <v>#REF!</v>
          </cell>
        </row>
        <row r="28">
          <cell r="M28" t="e">
            <v>#REF!</v>
          </cell>
        </row>
        <row r="29">
          <cell r="M29" t="e">
            <v>#REF!</v>
          </cell>
        </row>
        <row r="30">
          <cell r="M30" t="e">
            <v>#REF!</v>
          </cell>
        </row>
        <row r="31">
          <cell r="M31" t="e">
            <v>#REF!</v>
          </cell>
        </row>
        <row r="32">
          <cell r="M32" t="e">
            <v>#REF!</v>
          </cell>
        </row>
        <row r="33">
          <cell r="M33" t="e">
            <v>#REF!</v>
          </cell>
        </row>
        <row r="34">
          <cell r="M34" t="e">
            <v>#REF!</v>
          </cell>
        </row>
        <row r="35">
          <cell r="M35" t="e">
            <v>#REF!</v>
          </cell>
        </row>
        <row r="36">
          <cell r="M36" t="e">
            <v>#REF!</v>
          </cell>
        </row>
        <row r="37">
          <cell r="M37" t="e">
            <v>#REF!</v>
          </cell>
        </row>
        <row r="38">
          <cell r="M38" t="e">
            <v>#REF!</v>
          </cell>
        </row>
        <row r="39">
          <cell r="M39" t="e">
            <v>#REF!</v>
          </cell>
        </row>
        <row r="40">
          <cell r="M40" t="e">
            <v>#REF!</v>
          </cell>
        </row>
        <row r="41">
          <cell r="M41" t="e">
            <v>#REF!</v>
          </cell>
        </row>
        <row r="42">
          <cell r="M42" t="e">
            <v>#REF!</v>
          </cell>
        </row>
        <row r="43">
          <cell r="M43" t="e">
            <v>#REF!</v>
          </cell>
        </row>
        <row r="44">
          <cell r="M44" t="e">
            <v>#REF!</v>
          </cell>
        </row>
        <row r="45">
          <cell r="M45" t="e">
            <v>#REF!</v>
          </cell>
        </row>
        <row r="46">
          <cell r="M46" t="e">
            <v>#REF!</v>
          </cell>
        </row>
        <row r="47">
          <cell r="M47" t="e">
            <v>#REF!</v>
          </cell>
        </row>
        <row r="48">
          <cell r="M48" t="e">
            <v>#REF!</v>
          </cell>
        </row>
        <row r="49">
          <cell r="M49" t="e">
            <v>#REF!</v>
          </cell>
        </row>
        <row r="50">
          <cell r="M50" t="e">
            <v>#REF!</v>
          </cell>
        </row>
        <row r="51">
          <cell r="M51" t="e">
            <v>#REF!</v>
          </cell>
        </row>
        <row r="52">
          <cell r="M52" t="e">
            <v>#REF!</v>
          </cell>
        </row>
        <row r="53">
          <cell r="M53" t="e">
            <v>#REF!</v>
          </cell>
        </row>
        <row r="54">
          <cell r="M54" t="e">
            <v>#REF!</v>
          </cell>
        </row>
        <row r="55">
          <cell r="M55" t="e">
            <v>#REF!</v>
          </cell>
        </row>
        <row r="56">
          <cell r="M56" t="e">
            <v>#REF!</v>
          </cell>
        </row>
        <row r="57">
          <cell r="M57" t="e">
            <v>#REF!</v>
          </cell>
        </row>
        <row r="58">
          <cell r="M58" t="e">
            <v>#REF!</v>
          </cell>
        </row>
        <row r="59">
          <cell r="M59" t="e">
            <v>#REF!</v>
          </cell>
        </row>
        <row r="60">
          <cell r="M60" t="e">
            <v>#REF!</v>
          </cell>
        </row>
        <row r="61">
          <cell r="M61" t="e">
            <v>#REF!</v>
          </cell>
        </row>
        <row r="62">
          <cell r="M62" t="e">
            <v>#REF!</v>
          </cell>
        </row>
        <row r="63">
          <cell r="M63" t="e">
            <v>#REF!</v>
          </cell>
        </row>
        <row r="64">
          <cell r="M64" t="e">
            <v>#REF!</v>
          </cell>
        </row>
        <row r="65">
          <cell r="M65" t="e">
            <v>#REF!</v>
          </cell>
        </row>
        <row r="66">
          <cell r="M66" t="e">
            <v>#REF!</v>
          </cell>
        </row>
        <row r="67">
          <cell r="M67" t="e">
            <v>#REF!</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85">
          <cell r="M85">
            <v>0</v>
          </cell>
        </row>
        <row r="86">
          <cell r="M86">
            <v>0</v>
          </cell>
        </row>
        <row r="87">
          <cell r="M87">
            <v>0</v>
          </cell>
        </row>
        <row r="88">
          <cell r="M88">
            <v>0</v>
          </cell>
        </row>
        <row r="89">
          <cell r="M89">
            <v>0</v>
          </cell>
        </row>
        <row r="90">
          <cell r="M90">
            <v>0</v>
          </cell>
        </row>
        <row r="91">
          <cell r="M91">
            <v>0</v>
          </cell>
        </row>
        <row r="92">
          <cell r="M92">
            <v>0</v>
          </cell>
        </row>
        <row r="93">
          <cell r="M93">
            <v>0</v>
          </cell>
        </row>
        <row r="94">
          <cell r="M94">
            <v>0</v>
          </cell>
        </row>
        <row r="95">
          <cell r="M95">
            <v>0</v>
          </cell>
        </row>
        <row r="96">
          <cell r="M96">
            <v>0</v>
          </cell>
        </row>
        <row r="97">
          <cell r="M97">
            <v>0</v>
          </cell>
        </row>
        <row r="98">
          <cell r="M98">
            <v>0</v>
          </cell>
        </row>
        <row r="99">
          <cell r="M99">
            <v>0</v>
          </cell>
        </row>
        <row r="100">
          <cell r="M100">
            <v>0</v>
          </cell>
        </row>
        <row r="101">
          <cell r="M101">
            <v>0</v>
          </cell>
        </row>
        <row r="102">
          <cell r="M102">
            <v>0</v>
          </cell>
        </row>
        <row r="103">
          <cell r="M103">
            <v>0</v>
          </cell>
        </row>
        <row r="104">
          <cell r="M104">
            <v>0</v>
          </cell>
        </row>
        <row r="105">
          <cell r="M105">
            <v>0</v>
          </cell>
        </row>
        <row r="106">
          <cell r="M106">
            <v>0</v>
          </cell>
        </row>
        <row r="107">
          <cell r="M107">
            <v>0</v>
          </cell>
        </row>
        <row r="108">
          <cell r="M108">
            <v>0</v>
          </cell>
        </row>
        <row r="109">
          <cell r="M109">
            <v>0</v>
          </cell>
        </row>
        <row r="110">
          <cell r="M110">
            <v>0</v>
          </cell>
        </row>
        <row r="111">
          <cell r="M111">
            <v>0</v>
          </cell>
        </row>
        <row r="112">
          <cell r="M112">
            <v>0</v>
          </cell>
        </row>
        <row r="113">
          <cell r="M113">
            <v>0</v>
          </cell>
        </row>
        <row r="114">
          <cell r="M114">
            <v>0</v>
          </cell>
        </row>
        <row r="115">
          <cell r="M115">
            <v>0</v>
          </cell>
        </row>
        <row r="116">
          <cell r="M116">
            <v>0</v>
          </cell>
        </row>
        <row r="117">
          <cell r="M117">
            <v>0</v>
          </cell>
        </row>
        <row r="118">
          <cell r="M118">
            <v>0</v>
          </cell>
        </row>
        <row r="119">
          <cell r="M119">
            <v>0</v>
          </cell>
        </row>
        <row r="120">
          <cell r="M120">
            <v>0</v>
          </cell>
        </row>
        <row r="121">
          <cell r="M121">
            <v>0</v>
          </cell>
        </row>
        <row r="122">
          <cell r="M122">
            <v>0</v>
          </cell>
        </row>
        <row r="123">
          <cell r="M123">
            <v>0</v>
          </cell>
        </row>
        <row r="124">
          <cell r="M124">
            <v>0</v>
          </cell>
        </row>
        <row r="125">
          <cell r="M125">
            <v>0</v>
          </cell>
        </row>
        <row r="126">
          <cell r="M126">
            <v>0</v>
          </cell>
        </row>
        <row r="127">
          <cell r="M127">
            <v>0</v>
          </cell>
        </row>
        <row r="128">
          <cell r="M128">
            <v>0</v>
          </cell>
        </row>
        <row r="129">
          <cell r="M129">
            <v>0</v>
          </cell>
        </row>
        <row r="130">
          <cell r="M130">
            <v>0</v>
          </cell>
        </row>
        <row r="131">
          <cell r="M131">
            <v>0</v>
          </cell>
        </row>
        <row r="132">
          <cell r="M132">
            <v>0</v>
          </cell>
        </row>
        <row r="133">
          <cell r="M133">
            <v>0</v>
          </cell>
        </row>
        <row r="134">
          <cell r="M134">
            <v>0</v>
          </cell>
        </row>
        <row r="135">
          <cell r="M135">
            <v>0</v>
          </cell>
        </row>
        <row r="136">
          <cell r="M136">
            <v>0</v>
          </cell>
        </row>
        <row r="137">
          <cell r="M137">
            <v>0</v>
          </cell>
        </row>
        <row r="138">
          <cell r="M138">
            <v>0</v>
          </cell>
        </row>
        <row r="139">
          <cell r="M139">
            <v>0</v>
          </cell>
        </row>
        <row r="140">
          <cell r="M140">
            <v>0</v>
          </cell>
        </row>
        <row r="141">
          <cell r="M141">
            <v>0</v>
          </cell>
        </row>
        <row r="142">
          <cell r="M142">
            <v>0</v>
          </cell>
        </row>
        <row r="143">
          <cell r="M143">
            <v>0</v>
          </cell>
        </row>
        <row r="144">
          <cell r="M144">
            <v>0</v>
          </cell>
        </row>
        <row r="145">
          <cell r="M145">
            <v>0</v>
          </cell>
        </row>
        <row r="146">
          <cell r="M146">
            <v>0</v>
          </cell>
        </row>
        <row r="147">
          <cell r="M147">
            <v>0</v>
          </cell>
        </row>
        <row r="148">
          <cell r="M148">
            <v>0</v>
          </cell>
        </row>
        <row r="149">
          <cell r="M149">
            <v>0</v>
          </cell>
        </row>
        <row r="150">
          <cell r="M150">
            <v>0</v>
          </cell>
        </row>
        <row r="151">
          <cell r="M151">
            <v>0</v>
          </cell>
        </row>
        <row r="152">
          <cell r="M152">
            <v>0</v>
          </cell>
        </row>
        <row r="153">
          <cell r="M153">
            <v>0</v>
          </cell>
        </row>
        <row r="154">
          <cell r="M154">
            <v>0</v>
          </cell>
        </row>
        <row r="155">
          <cell r="M155">
            <v>0</v>
          </cell>
        </row>
        <row r="156">
          <cell r="M156">
            <v>0</v>
          </cell>
        </row>
        <row r="157">
          <cell r="M157">
            <v>0</v>
          </cell>
        </row>
        <row r="158">
          <cell r="M158">
            <v>0</v>
          </cell>
        </row>
        <row r="159">
          <cell r="M159">
            <v>0</v>
          </cell>
        </row>
        <row r="160">
          <cell r="M160">
            <v>0</v>
          </cell>
        </row>
        <row r="161">
          <cell r="M161">
            <v>0</v>
          </cell>
        </row>
        <row r="162">
          <cell r="M162">
            <v>0</v>
          </cell>
        </row>
        <row r="163">
          <cell r="M163">
            <v>0</v>
          </cell>
        </row>
        <row r="164">
          <cell r="M164">
            <v>0</v>
          </cell>
        </row>
        <row r="165">
          <cell r="M165">
            <v>0</v>
          </cell>
        </row>
        <row r="166">
          <cell r="M166">
            <v>0</v>
          </cell>
        </row>
        <row r="167">
          <cell r="M167">
            <v>0</v>
          </cell>
        </row>
        <row r="168">
          <cell r="M168">
            <v>0</v>
          </cell>
        </row>
        <row r="169">
          <cell r="M169">
            <v>0</v>
          </cell>
        </row>
        <row r="170">
          <cell r="M170">
            <v>0</v>
          </cell>
        </row>
        <row r="171">
          <cell r="M171">
            <v>0</v>
          </cell>
        </row>
        <row r="172">
          <cell r="M172">
            <v>0</v>
          </cell>
        </row>
        <row r="173">
          <cell r="M173">
            <v>0</v>
          </cell>
        </row>
        <row r="174">
          <cell r="M174">
            <v>0</v>
          </cell>
        </row>
        <row r="175">
          <cell r="M175">
            <v>0</v>
          </cell>
        </row>
        <row r="176">
          <cell r="M176">
            <v>0</v>
          </cell>
        </row>
        <row r="177">
          <cell r="M177">
            <v>0</v>
          </cell>
        </row>
        <row r="178">
          <cell r="M178">
            <v>0</v>
          </cell>
        </row>
        <row r="179">
          <cell r="M179">
            <v>0</v>
          </cell>
        </row>
        <row r="180">
          <cell r="M180">
            <v>0</v>
          </cell>
        </row>
        <row r="181">
          <cell r="M181">
            <v>0</v>
          </cell>
        </row>
        <row r="182">
          <cell r="M182">
            <v>0</v>
          </cell>
        </row>
        <row r="183">
          <cell r="M183">
            <v>0</v>
          </cell>
        </row>
        <row r="184">
          <cell r="M184">
            <v>0</v>
          </cell>
        </row>
        <row r="185">
          <cell r="M185">
            <v>0</v>
          </cell>
        </row>
        <row r="186">
          <cell r="M186">
            <v>0</v>
          </cell>
        </row>
        <row r="187">
          <cell r="M187">
            <v>0</v>
          </cell>
        </row>
        <row r="188">
          <cell r="M188">
            <v>0</v>
          </cell>
        </row>
        <row r="189">
          <cell r="M189">
            <v>0</v>
          </cell>
        </row>
        <row r="190">
          <cell r="M190">
            <v>0</v>
          </cell>
        </row>
        <row r="191">
          <cell r="M191">
            <v>0</v>
          </cell>
        </row>
        <row r="192">
          <cell r="M192">
            <v>0</v>
          </cell>
        </row>
        <row r="193">
          <cell r="M193">
            <v>0</v>
          </cell>
        </row>
        <row r="194">
          <cell r="M194">
            <v>0</v>
          </cell>
        </row>
        <row r="195">
          <cell r="M195">
            <v>0</v>
          </cell>
        </row>
        <row r="196">
          <cell r="M196">
            <v>0</v>
          </cell>
        </row>
        <row r="197">
          <cell r="M197">
            <v>0</v>
          </cell>
        </row>
        <row r="198">
          <cell r="M198">
            <v>0</v>
          </cell>
        </row>
        <row r="199">
          <cell r="M199">
            <v>0</v>
          </cell>
        </row>
        <row r="200">
          <cell r="M200">
            <v>0</v>
          </cell>
        </row>
        <row r="201">
          <cell r="M201">
            <v>0</v>
          </cell>
        </row>
        <row r="202">
          <cell r="M202">
            <v>0</v>
          </cell>
        </row>
        <row r="203">
          <cell r="M203">
            <v>0</v>
          </cell>
        </row>
        <row r="204">
          <cell r="M204">
            <v>0</v>
          </cell>
        </row>
        <row r="205">
          <cell r="M205">
            <v>0</v>
          </cell>
        </row>
        <row r="206">
          <cell r="M206">
            <v>0</v>
          </cell>
        </row>
        <row r="207">
          <cell r="M207">
            <v>0</v>
          </cell>
        </row>
        <row r="208">
          <cell r="M208">
            <v>0</v>
          </cell>
        </row>
        <row r="209">
          <cell r="M209">
            <v>0</v>
          </cell>
        </row>
        <row r="210">
          <cell r="M210">
            <v>0</v>
          </cell>
        </row>
        <row r="211">
          <cell r="M211">
            <v>0</v>
          </cell>
        </row>
        <row r="212">
          <cell r="M212">
            <v>0</v>
          </cell>
        </row>
        <row r="213">
          <cell r="M213">
            <v>0</v>
          </cell>
        </row>
        <row r="214">
          <cell r="M214">
            <v>0</v>
          </cell>
        </row>
        <row r="215">
          <cell r="M215">
            <v>0</v>
          </cell>
        </row>
        <row r="216">
          <cell r="M216">
            <v>0</v>
          </cell>
        </row>
        <row r="217">
          <cell r="M217">
            <v>0</v>
          </cell>
        </row>
        <row r="218">
          <cell r="M218">
            <v>0</v>
          </cell>
        </row>
        <row r="219">
          <cell r="M219">
            <v>0</v>
          </cell>
        </row>
        <row r="220">
          <cell r="M220">
            <v>0</v>
          </cell>
        </row>
        <row r="221">
          <cell r="M221">
            <v>0</v>
          </cell>
        </row>
        <row r="222">
          <cell r="M222">
            <v>0</v>
          </cell>
        </row>
        <row r="223">
          <cell r="M223">
            <v>0</v>
          </cell>
        </row>
        <row r="224">
          <cell r="M224">
            <v>0</v>
          </cell>
        </row>
        <row r="225">
          <cell r="M225">
            <v>0</v>
          </cell>
        </row>
        <row r="226">
          <cell r="M226">
            <v>0</v>
          </cell>
        </row>
        <row r="227">
          <cell r="M227">
            <v>0</v>
          </cell>
        </row>
        <row r="228">
          <cell r="M228">
            <v>0</v>
          </cell>
        </row>
        <row r="229">
          <cell r="M229">
            <v>0</v>
          </cell>
        </row>
        <row r="230">
          <cell r="M230">
            <v>0</v>
          </cell>
        </row>
        <row r="231">
          <cell r="M231">
            <v>0</v>
          </cell>
        </row>
        <row r="232">
          <cell r="M232">
            <v>0</v>
          </cell>
        </row>
        <row r="233">
          <cell r="M233">
            <v>0</v>
          </cell>
        </row>
        <row r="234">
          <cell r="M234">
            <v>0</v>
          </cell>
        </row>
        <row r="235">
          <cell r="M235">
            <v>0</v>
          </cell>
        </row>
        <row r="236">
          <cell r="M236">
            <v>0</v>
          </cell>
        </row>
        <row r="237">
          <cell r="M237">
            <v>0</v>
          </cell>
        </row>
        <row r="238">
          <cell r="M238">
            <v>0</v>
          </cell>
        </row>
        <row r="239">
          <cell r="M239">
            <v>0</v>
          </cell>
        </row>
        <row r="240">
          <cell r="M240">
            <v>0</v>
          </cell>
        </row>
        <row r="241">
          <cell r="M241">
            <v>0</v>
          </cell>
        </row>
        <row r="242">
          <cell r="M242">
            <v>0</v>
          </cell>
        </row>
        <row r="243">
          <cell r="M243">
            <v>0</v>
          </cell>
        </row>
        <row r="244">
          <cell r="M244">
            <v>0</v>
          </cell>
        </row>
        <row r="245">
          <cell r="M245">
            <v>0</v>
          </cell>
        </row>
        <row r="246">
          <cell r="M246">
            <v>0</v>
          </cell>
        </row>
        <row r="247">
          <cell r="M247">
            <v>0</v>
          </cell>
        </row>
        <row r="248">
          <cell r="M248">
            <v>0</v>
          </cell>
        </row>
        <row r="249">
          <cell r="M249">
            <v>0</v>
          </cell>
        </row>
        <row r="250">
          <cell r="M250">
            <v>0</v>
          </cell>
        </row>
        <row r="251">
          <cell r="M251">
            <v>0</v>
          </cell>
        </row>
        <row r="252">
          <cell r="M252">
            <v>0</v>
          </cell>
        </row>
        <row r="253">
          <cell r="M253">
            <v>0</v>
          </cell>
        </row>
        <row r="254">
          <cell r="M254">
            <v>0</v>
          </cell>
        </row>
        <row r="255">
          <cell r="M255">
            <v>0</v>
          </cell>
        </row>
        <row r="256">
          <cell r="M256">
            <v>0</v>
          </cell>
        </row>
        <row r="257">
          <cell r="M257">
            <v>0</v>
          </cell>
        </row>
        <row r="258">
          <cell r="M258">
            <v>0</v>
          </cell>
        </row>
        <row r="259">
          <cell r="M259">
            <v>0</v>
          </cell>
        </row>
        <row r="260">
          <cell r="M260">
            <v>0</v>
          </cell>
        </row>
        <row r="261">
          <cell r="M261">
            <v>0</v>
          </cell>
        </row>
        <row r="262">
          <cell r="M262">
            <v>0</v>
          </cell>
        </row>
        <row r="263">
          <cell r="M263">
            <v>0</v>
          </cell>
        </row>
        <row r="264">
          <cell r="M264">
            <v>0</v>
          </cell>
        </row>
        <row r="265">
          <cell r="M265">
            <v>0</v>
          </cell>
        </row>
        <row r="266">
          <cell r="M266">
            <v>0</v>
          </cell>
        </row>
        <row r="267">
          <cell r="M267">
            <v>0</v>
          </cell>
        </row>
        <row r="268">
          <cell r="M268">
            <v>0</v>
          </cell>
        </row>
        <row r="269">
          <cell r="M269">
            <v>0</v>
          </cell>
        </row>
        <row r="270">
          <cell r="M270">
            <v>0</v>
          </cell>
        </row>
        <row r="271">
          <cell r="M271">
            <v>0</v>
          </cell>
        </row>
        <row r="272">
          <cell r="M272">
            <v>0</v>
          </cell>
        </row>
        <row r="273">
          <cell r="M273">
            <v>0</v>
          </cell>
        </row>
        <row r="274">
          <cell r="M274">
            <v>0</v>
          </cell>
        </row>
        <row r="275">
          <cell r="M275">
            <v>0</v>
          </cell>
        </row>
        <row r="276">
          <cell r="M276">
            <v>0</v>
          </cell>
        </row>
        <row r="277">
          <cell r="M277">
            <v>0</v>
          </cell>
        </row>
        <row r="278">
          <cell r="M278">
            <v>0</v>
          </cell>
        </row>
        <row r="279">
          <cell r="M279">
            <v>0</v>
          </cell>
        </row>
        <row r="280">
          <cell r="M280">
            <v>0</v>
          </cell>
        </row>
        <row r="281">
          <cell r="M281">
            <v>0</v>
          </cell>
        </row>
        <row r="282">
          <cell r="M282">
            <v>0</v>
          </cell>
        </row>
        <row r="283">
          <cell r="M283">
            <v>0</v>
          </cell>
        </row>
        <row r="284">
          <cell r="M284">
            <v>0</v>
          </cell>
        </row>
        <row r="285">
          <cell r="M285">
            <v>0</v>
          </cell>
        </row>
        <row r="286">
          <cell r="M286">
            <v>0</v>
          </cell>
        </row>
        <row r="287">
          <cell r="M287">
            <v>0</v>
          </cell>
        </row>
        <row r="288">
          <cell r="M288">
            <v>0</v>
          </cell>
        </row>
        <row r="289">
          <cell r="M289">
            <v>0</v>
          </cell>
        </row>
        <row r="290">
          <cell r="M290">
            <v>0</v>
          </cell>
        </row>
        <row r="291">
          <cell r="M291">
            <v>0</v>
          </cell>
        </row>
        <row r="292">
          <cell r="M292">
            <v>0</v>
          </cell>
        </row>
        <row r="293">
          <cell r="M293">
            <v>0</v>
          </cell>
        </row>
        <row r="294">
          <cell r="M294">
            <v>0</v>
          </cell>
        </row>
        <row r="295">
          <cell r="M295">
            <v>0</v>
          </cell>
        </row>
        <row r="296">
          <cell r="M296">
            <v>0</v>
          </cell>
        </row>
        <row r="297">
          <cell r="M297">
            <v>0</v>
          </cell>
        </row>
        <row r="298">
          <cell r="M298">
            <v>0</v>
          </cell>
        </row>
        <row r="299">
          <cell r="M299">
            <v>0</v>
          </cell>
        </row>
        <row r="300">
          <cell r="M300">
            <v>0</v>
          </cell>
        </row>
        <row r="301">
          <cell r="M301">
            <v>0</v>
          </cell>
        </row>
        <row r="302">
          <cell r="M302">
            <v>0</v>
          </cell>
        </row>
        <row r="303">
          <cell r="M303">
            <v>0</v>
          </cell>
        </row>
        <row r="304">
          <cell r="M304">
            <v>0</v>
          </cell>
        </row>
        <row r="305">
          <cell r="M305">
            <v>0</v>
          </cell>
        </row>
        <row r="306">
          <cell r="M306">
            <v>0</v>
          </cell>
        </row>
        <row r="307">
          <cell r="M307">
            <v>0</v>
          </cell>
        </row>
        <row r="308">
          <cell r="M308">
            <v>0</v>
          </cell>
        </row>
        <row r="309">
          <cell r="M309">
            <v>0</v>
          </cell>
        </row>
        <row r="310">
          <cell r="M310">
            <v>0</v>
          </cell>
        </row>
        <row r="311">
          <cell r="M311">
            <v>0</v>
          </cell>
        </row>
        <row r="312">
          <cell r="M312">
            <v>0</v>
          </cell>
        </row>
        <row r="313">
          <cell r="M313">
            <v>0</v>
          </cell>
        </row>
        <row r="314">
          <cell r="M314">
            <v>0</v>
          </cell>
        </row>
        <row r="315">
          <cell r="M315">
            <v>0</v>
          </cell>
        </row>
        <row r="316">
          <cell r="M316">
            <v>0</v>
          </cell>
        </row>
        <row r="317">
          <cell r="M317">
            <v>0</v>
          </cell>
        </row>
        <row r="318">
          <cell r="M318">
            <v>0</v>
          </cell>
        </row>
        <row r="319">
          <cell r="M319">
            <v>0</v>
          </cell>
        </row>
        <row r="320">
          <cell r="M320">
            <v>0</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M330">
            <v>0</v>
          </cell>
        </row>
        <row r="331">
          <cell r="M331">
            <v>0</v>
          </cell>
        </row>
        <row r="332">
          <cell r="M332">
            <v>0</v>
          </cell>
        </row>
        <row r="333">
          <cell r="M333">
            <v>0</v>
          </cell>
        </row>
        <row r="334">
          <cell r="M334">
            <v>0</v>
          </cell>
        </row>
        <row r="335">
          <cell r="M335">
            <v>0</v>
          </cell>
        </row>
        <row r="336">
          <cell r="M336">
            <v>0</v>
          </cell>
        </row>
        <row r="337">
          <cell r="M337">
            <v>0</v>
          </cell>
        </row>
        <row r="338">
          <cell r="M338">
            <v>0</v>
          </cell>
        </row>
        <row r="339">
          <cell r="M339">
            <v>0</v>
          </cell>
        </row>
        <row r="340">
          <cell r="M340">
            <v>0</v>
          </cell>
        </row>
        <row r="341">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M360">
            <v>0</v>
          </cell>
        </row>
        <row r="361">
          <cell r="M361">
            <v>0</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M374">
            <v>0</v>
          </cell>
        </row>
        <row r="375">
          <cell r="M375">
            <v>0</v>
          </cell>
        </row>
        <row r="376">
          <cell r="M376">
            <v>0</v>
          </cell>
        </row>
        <row r="377">
          <cell r="M377">
            <v>0</v>
          </cell>
        </row>
        <row r="378">
          <cell r="M378">
            <v>0</v>
          </cell>
        </row>
        <row r="379">
          <cell r="M379">
            <v>0</v>
          </cell>
        </row>
        <row r="380">
          <cell r="M380">
            <v>0</v>
          </cell>
        </row>
        <row r="381">
          <cell r="M381">
            <v>0</v>
          </cell>
        </row>
        <row r="382">
          <cell r="M382">
            <v>0</v>
          </cell>
        </row>
        <row r="383">
          <cell r="M383">
            <v>0</v>
          </cell>
        </row>
        <row r="384">
          <cell r="M384">
            <v>0</v>
          </cell>
        </row>
        <row r="385">
          <cell r="M385">
            <v>0</v>
          </cell>
        </row>
        <row r="386">
          <cell r="M386">
            <v>0</v>
          </cell>
        </row>
        <row r="387">
          <cell r="M387">
            <v>0</v>
          </cell>
        </row>
        <row r="388">
          <cell r="M388">
            <v>0</v>
          </cell>
        </row>
        <row r="389">
          <cell r="M389">
            <v>0</v>
          </cell>
        </row>
        <row r="390">
          <cell r="M390">
            <v>0</v>
          </cell>
        </row>
        <row r="391">
          <cell r="M391">
            <v>0</v>
          </cell>
        </row>
        <row r="392">
          <cell r="M392">
            <v>0</v>
          </cell>
        </row>
        <row r="393">
          <cell r="M393">
            <v>0</v>
          </cell>
        </row>
        <row r="394">
          <cell r="M394">
            <v>0</v>
          </cell>
        </row>
        <row r="395">
          <cell r="M395">
            <v>0</v>
          </cell>
        </row>
        <row r="396">
          <cell r="M396">
            <v>0</v>
          </cell>
        </row>
        <row r="397">
          <cell r="M397">
            <v>0</v>
          </cell>
        </row>
        <row r="398">
          <cell r="M398">
            <v>0</v>
          </cell>
        </row>
        <row r="399">
          <cell r="M399">
            <v>0</v>
          </cell>
        </row>
        <row r="400">
          <cell r="M400">
            <v>0</v>
          </cell>
        </row>
        <row r="401">
          <cell r="M401">
            <v>0</v>
          </cell>
        </row>
        <row r="402">
          <cell r="M402">
            <v>0</v>
          </cell>
        </row>
        <row r="403">
          <cell r="M403">
            <v>0</v>
          </cell>
        </row>
        <row r="404">
          <cell r="M404">
            <v>0</v>
          </cell>
        </row>
        <row r="405">
          <cell r="M405">
            <v>0</v>
          </cell>
        </row>
        <row r="406">
          <cell r="M406">
            <v>0</v>
          </cell>
        </row>
        <row r="407">
          <cell r="M407">
            <v>0</v>
          </cell>
        </row>
        <row r="408">
          <cell r="M408">
            <v>0</v>
          </cell>
        </row>
        <row r="409">
          <cell r="M409">
            <v>0</v>
          </cell>
        </row>
        <row r="410">
          <cell r="M410">
            <v>0</v>
          </cell>
        </row>
        <row r="411">
          <cell r="M411">
            <v>0</v>
          </cell>
        </row>
        <row r="412">
          <cell r="M412">
            <v>0</v>
          </cell>
        </row>
        <row r="413">
          <cell r="M413">
            <v>0</v>
          </cell>
        </row>
        <row r="414">
          <cell r="M414">
            <v>0</v>
          </cell>
        </row>
        <row r="415">
          <cell r="M415">
            <v>0</v>
          </cell>
        </row>
        <row r="416">
          <cell r="M416">
            <v>0</v>
          </cell>
        </row>
        <row r="417">
          <cell r="M417">
            <v>0</v>
          </cell>
        </row>
        <row r="418">
          <cell r="M418">
            <v>0</v>
          </cell>
        </row>
        <row r="419">
          <cell r="M419">
            <v>0</v>
          </cell>
        </row>
        <row r="420">
          <cell r="M420">
            <v>0</v>
          </cell>
        </row>
        <row r="421">
          <cell r="M421">
            <v>0</v>
          </cell>
        </row>
        <row r="422">
          <cell r="M422">
            <v>0</v>
          </cell>
        </row>
        <row r="423">
          <cell r="M423">
            <v>0</v>
          </cell>
        </row>
        <row r="424">
          <cell r="M424">
            <v>0</v>
          </cell>
        </row>
        <row r="425">
          <cell r="M425">
            <v>0</v>
          </cell>
        </row>
        <row r="426">
          <cell r="M426">
            <v>0</v>
          </cell>
        </row>
        <row r="427">
          <cell r="M427">
            <v>0</v>
          </cell>
        </row>
        <row r="428">
          <cell r="M428">
            <v>0</v>
          </cell>
        </row>
        <row r="429">
          <cell r="M429">
            <v>0</v>
          </cell>
        </row>
        <row r="430">
          <cell r="M430">
            <v>0</v>
          </cell>
        </row>
        <row r="431">
          <cell r="M431">
            <v>0</v>
          </cell>
        </row>
        <row r="432">
          <cell r="M432">
            <v>0</v>
          </cell>
        </row>
        <row r="433">
          <cell r="M433">
            <v>0</v>
          </cell>
        </row>
        <row r="434">
          <cell r="M434">
            <v>0</v>
          </cell>
        </row>
        <row r="435">
          <cell r="M435">
            <v>0</v>
          </cell>
        </row>
        <row r="436">
          <cell r="M436">
            <v>0</v>
          </cell>
        </row>
        <row r="437">
          <cell r="M437">
            <v>0</v>
          </cell>
        </row>
        <row r="438">
          <cell r="M438">
            <v>0</v>
          </cell>
        </row>
        <row r="439">
          <cell r="M439">
            <v>0</v>
          </cell>
        </row>
        <row r="440">
          <cell r="M440">
            <v>0</v>
          </cell>
        </row>
        <row r="441">
          <cell r="M441">
            <v>0</v>
          </cell>
        </row>
        <row r="442">
          <cell r="M442">
            <v>0</v>
          </cell>
        </row>
        <row r="443">
          <cell r="M443">
            <v>0</v>
          </cell>
        </row>
        <row r="444">
          <cell r="M444">
            <v>0</v>
          </cell>
        </row>
        <row r="445">
          <cell r="M445">
            <v>0</v>
          </cell>
        </row>
        <row r="446">
          <cell r="M446">
            <v>0</v>
          </cell>
        </row>
        <row r="447">
          <cell r="M447">
            <v>0</v>
          </cell>
        </row>
        <row r="448">
          <cell r="M448">
            <v>0</v>
          </cell>
        </row>
        <row r="449">
          <cell r="M449">
            <v>0</v>
          </cell>
        </row>
        <row r="450">
          <cell r="M450">
            <v>0</v>
          </cell>
        </row>
        <row r="451">
          <cell r="M451">
            <v>0</v>
          </cell>
        </row>
        <row r="452">
          <cell r="M452">
            <v>0</v>
          </cell>
        </row>
        <row r="453">
          <cell r="M453">
            <v>0</v>
          </cell>
        </row>
        <row r="454">
          <cell r="M454">
            <v>0</v>
          </cell>
        </row>
        <row r="455">
          <cell r="M455">
            <v>0</v>
          </cell>
        </row>
        <row r="456">
          <cell r="M456">
            <v>0</v>
          </cell>
        </row>
        <row r="457">
          <cell r="M457">
            <v>0</v>
          </cell>
        </row>
        <row r="458">
          <cell r="M458">
            <v>0</v>
          </cell>
        </row>
        <row r="459">
          <cell r="M459">
            <v>0</v>
          </cell>
        </row>
        <row r="460">
          <cell r="M460">
            <v>0</v>
          </cell>
        </row>
        <row r="461">
          <cell r="M461">
            <v>0</v>
          </cell>
        </row>
        <row r="462">
          <cell r="M462">
            <v>0</v>
          </cell>
        </row>
        <row r="463">
          <cell r="M463">
            <v>0</v>
          </cell>
        </row>
        <row r="464">
          <cell r="M464">
            <v>0</v>
          </cell>
        </row>
        <row r="465">
          <cell r="M465">
            <v>0</v>
          </cell>
        </row>
        <row r="466">
          <cell r="M466">
            <v>0</v>
          </cell>
        </row>
        <row r="467">
          <cell r="M467">
            <v>0</v>
          </cell>
        </row>
        <row r="468">
          <cell r="M468">
            <v>0</v>
          </cell>
        </row>
        <row r="469">
          <cell r="M469">
            <v>0</v>
          </cell>
        </row>
        <row r="470">
          <cell r="M470">
            <v>0</v>
          </cell>
        </row>
        <row r="471">
          <cell r="M471">
            <v>0</v>
          </cell>
        </row>
        <row r="472">
          <cell r="M472">
            <v>0</v>
          </cell>
        </row>
        <row r="473">
          <cell r="M473">
            <v>0</v>
          </cell>
        </row>
        <row r="474">
          <cell r="M474">
            <v>0</v>
          </cell>
        </row>
        <row r="475">
          <cell r="M475">
            <v>0</v>
          </cell>
        </row>
        <row r="476">
          <cell r="M476">
            <v>0</v>
          </cell>
        </row>
        <row r="477">
          <cell r="M477">
            <v>0</v>
          </cell>
        </row>
        <row r="478">
          <cell r="M478">
            <v>0</v>
          </cell>
        </row>
        <row r="479">
          <cell r="M479">
            <v>0</v>
          </cell>
        </row>
        <row r="480">
          <cell r="M480">
            <v>0</v>
          </cell>
        </row>
        <row r="481">
          <cell r="M481">
            <v>0</v>
          </cell>
        </row>
        <row r="482">
          <cell r="M482">
            <v>0</v>
          </cell>
        </row>
        <row r="483">
          <cell r="M483">
            <v>0</v>
          </cell>
        </row>
        <row r="484">
          <cell r="M484">
            <v>0</v>
          </cell>
        </row>
        <row r="485">
          <cell r="M485">
            <v>0</v>
          </cell>
        </row>
        <row r="486">
          <cell r="M486">
            <v>0</v>
          </cell>
        </row>
        <row r="487">
          <cell r="M487">
            <v>0</v>
          </cell>
        </row>
        <row r="488">
          <cell r="M488">
            <v>0</v>
          </cell>
        </row>
        <row r="489">
          <cell r="M489">
            <v>0</v>
          </cell>
        </row>
        <row r="490">
          <cell r="M490">
            <v>0</v>
          </cell>
        </row>
        <row r="491">
          <cell r="M491">
            <v>0</v>
          </cell>
        </row>
        <row r="492">
          <cell r="M492">
            <v>0</v>
          </cell>
        </row>
        <row r="493">
          <cell r="M493">
            <v>0</v>
          </cell>
        </row>
        <row r="494">
          <cell r="M494">
            <v>0</v>
          </cell>
        </row>
        <row r="495">
          <cell r="M495">
            <v>0</v>
          </cell>
        </row>
        <row r="496">
          <cell r="M496">
            <v>0</v>
          </cell>
        </row>
        <row r="497">
          <cell r="M497">
            <v>0</v>
          </cell>
        </row>
        <row r="498">
          <cell r="M498">
            <v>0</v>
          </cell>
        </row>
        <row r="499">
          <cell r="M499">
            <v>0</v>
          </cell>
        </row>
        <row r="500">
          <cell r="M500">
            <v>0</v>
          </cell>
        </row>
        <row r="501">
          <cell r="M501">
            <v>0</v>
          </cell>
        </row>
        <row r="502">
          <cell r="M502">
            <v>0</v>
          </cell>
        </row>
        <row r="503">
          <cell r="M503">
            <v>0</v>
          </cell>
        </row>
        <row r="504">
          <cell r="M504">
            <v>0</v>
          </cell>
        </row>
        <row r="505">
          <cell r="M505">
            <v>0</v>
          </cell>
        </row>
        <row r="506">
          <cell r="M506">
            <v>0</v>
          </cell>
        </row>
        <row r="507">
          <cell r="M507">
            <v>0</v>
          </cell>
        </row>
        <row r="508">
          <cell r="M508">
            <v>0</v>
          </cell>
        </row>
        <row r="509">
          <cell r="M509">
            <v>0</v>
          </cell>
        </row>
        <row r="510">
          <cell r="M510">
            <v>0</v>
          </cell>
        </row>
        <row r="511">
          <cell r="M511">
            <v>0</v>
          </cell>
        </row>
        <row r="512">
          <cell r="M512">
            <v>0</v>
          </cell>
        </row>
        <row r="513">
          <cell r="M513">
            <v>0</v>
          </cell>
        </row>
        <row r="514">
          <cell r="M514">
            <v>0</v>
          </cell>
        </row>
        <row r="515">
          <cell r="M515">
            <v>0</v>
          </cell>
        </row>
        <row r="516">
          <cell r="M516">
            <v>0</v>
          </cell>
        </row>
        <row r="517">
          <cell r="M517">
            <v>0</v>
          </cell>
        </row>
        <row r="518">
          <cell r="M518">
            <v>0</v>
          </cell>
        </row>
      </sheetData>
      <sheetData sheetId="46">
        <row r="6">
          <cell r="A6" t="str">
            <v>UTC Juniors 2008</v>
          </cell>
        </row>
        <row r="8">
          <cell r="A8" t="str">
            <v>ITF Junior Circuit</v>
          </cell>
        </row>
        <row r="10">
          <cell r="A10">
            <v>39615</v>
          </cell>
          <cell r="C10" t="str">
            <v>Kiev, UKR</v>
          </cell>
          <cell r="D10">
            <v>3</v>
          </cell>
          <cell r="E10" t="str">
            <v>Evgeniy Zukin</v>
          </cell>
        </row>
        <row r="12">
          <cell r="A12" t="str">
            <v>Kiev</v>
          </cell>
        </row>
      </sheetData>
      <sheetData sheetId="47">
        <row r="21">
          <cell r="P21" t="str">
            <v>Umpire</v>
          </cell>
        </row>
        <row r="22">
          <cell r="P22" t="str">
            <v>M Sidorenko</v>
          </cell>
        </row>
        <row r="23">
          <cell r="P23" t="str">
            <v>A Masan </v>
          </cell>
        </row>
        <row r="24">
          <cell r="P24" t="str">
            <v>I Barannik</v>
          </cell>
        </row>
        <row r="25">
          <cell r="P25" t="str">
            <v>K Lugovaya </v>
          </cell>
        </row>
        <row r="26">
          <cell r="P26" t="str">
            <v> </v>
          </cell>
        </row>
        <row r="27">
          <cell r="P27" t="str">
            <v> </v>
          </cell>
        </row>
        <row r="28">
          <cell r="P28" t="str">
            <v> </v>
          </cell>
        </row>
        <row r="29">
          <cell r="P29" t="str">
            <v> </v>
          </cell>
        </row>
        <row r="30">
          <cell r="P30"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I588"/>
  <sheetViews>
    <sheetView showGridLines="0" showZeros="0" tabSelected="1" zoomScale="86" zoomScaleNormal="86" zoomScalePageLayoutView="0" workbookViewId="0" topLeftCell="A1">
      <selection activeCell="G1" sqref="G1"/>
    </sheetView>
  </sheetViews>
  <sheetFormatPr defaultColWidth="9.140625" defaultRowHeight="12.75"/>
  <cols>
    <col min="1" max="1" width="10.28125" style="0" customWidth="1"/>
    <col min="2" max="9" width="16.00390625" style="0" customWidth="1"/>
    <col min="10" max="10" width="6.8515625" style="0" customWidth="1"/>
  </cols>
  <sheetData>
    <row r="1" spans="1:9" ht="13.5" thickBot="1">
      <c r="A1" s="140"/>
      <c r="B1" s="141"/>
      <c r="C1" s="142"/>
      <c r="D1" s="143"/>
      <c r="E1" s="144"/>
      <c r="F1" s="143" t="s">
        <v>130</v>
      </c>
      <c r="G1" s="145"/>
      <c r="H1" s="145"/>
      <c r="I1" s="145"/>
    </row>
    <row r="2" spans="1:9" ht="26.25">
      <c r="A2" s="1" t="str">
        <f>'[1]Week SetUp'!$A$6</f>
        <v>UTC Juniors 2008</v>
      </c>
      <c r="B2" s="1"/>
      <c r="C2" s="2"/>
      <c r="D2" s="5"/>
      <c r="E2" s="5" t="s">
        <v>131</v>
      </c>
      <c r="F2" s="146" t="s">
        <v>132</v>
      </c>
      <c r="G2" s="147"/>
      <c r="H2" s="2"/>
      <c r="I2" s="2"/>
    </row>
    <row r="3" spans="1:9" ht="16.5" thickBot="1">
      <c r="A3" s="7" t="str">
        <f>'[1]Week SetUp'!$A$8</f>
        <v>ITF Junior Circuit</v>
      </c>
      <c r="B3" s="7"/>
      <c r="C3" s="8"/>
      <c r="D3" s="9"/>
      <c r="E3" s="5"/>
      <c r="F3" s="148" t="s">
        <v>133</v>
      </c>
      <c r="G3" s="149"/>
      <c r="H3" s="9"/>
      <c r="I3" s="9"/>
    </row>
    <row r="4" spans="1:9" s="87" customFormat="1" ht="12.75">
      <c r="A4" s="12" t="s">
        <v>3</v>
      </c>
      <c r="B4" s="12"/>
      <c r="C4" s="12" t="s">
        <v>4</v>
      </c>
      <c r="D4" s="12"/>
      <c r="E4" s="14" t="s">
        <v>5</v>
      </c>
      <c r="F4" s="12" t="s">
        <v>6</v>
      </c>
      <c r="G4" s="12"/>
      <c r="H4" s="12"/>
      <c r="I4" s="15" t="s">
        <v>7</v>
      </c>
    </row>
    <row r="5" spans="1:9" s="87" customFormat="1" ht="16.5" customHeight="1" thickBot="1">
      <c r="A5" s="150" t="s">
        <v>134</v>
      </c>
      <c r="B5" s="18"/>
      <c r="C5" s="18" t="str">
        <f>'[1]Week SetUp'!$C$10</f>
        <v>Kiev, UKR</v>
      </c>
      <c r="D5" s="18"/>
      <c r="E5" s="18">
        <f>'[1]Week SetUp'!$D$10</f>
        <v>3</v>
      </c>
      <c r="F5" s="151" t="str">
        <f>'[1]Week SetUp'!$A$12</f>
        <v>Kiev</v>
      </c>
      <c r="G5" s="21"/>
      <c r="H5" s="18"/>
      <c r="I5" s="23" t="str">
        <f>'[1]Week SetUp'!$E$10</f>
        <v>Evgeniy Zukin</v>
      </c>
    </row>
    <row r="6" spans="1:9" s="155" customFormat="1" ht="18">
      <c r="A6" s="152"/>
      <c r="B6" s="153" t="s">
        <v>135</v>
      </c>
      <c r="C6" s="153" t="s">
        <v>136</v>
      </c>
      <c r="D6" s="153" t="s">
        <v>137</v>
      </c>
      <c r="E6" s="153" t="s">
        <v>138</v>
      </c>
      <c r="F6" s="153" t="s">
        <v>139</v>
      </c>
      <c r="G6" s="153" t="s">
        <v>140</v>
      </c>
      <c r="H6" s="153"/>
      <c r="I6" s="154" t="s">
        <v>141</v>
      </c>
    </row>
    <row r="7" spans="1:9" s="24" customFormat="1" ht="10.5" customHeight="1">
      <c r="A7" s="156"/>
      <c r="B7" s="157" t="s">
        <v>142</v>
      </c>
      <c r="C7" s="157" t="s">
        <v>142</v>
      </c>
      <c r="D7" s="157" t="s">
        <v>142</v>
      </c>
      <c r="E7" s="157" t="s">
        <v>142</v>
      </c>
      <c r="F7" s="157" t="s">
        <v>142</v>
      </c>
      <c r="G7" s="157" t="s">
        <v>142</v>
      </c>
      <c r="H7" s="157"/>
      <c r="I7" s="158" t="s">
        <v>142</v>
      </c>
    </row>
    <row r="8" spans="1:9" s="87" customFormat="1" ht="10.5" customHeight="1">
      <c r="A8" s="159" t="s">
        <v>143</v>
      </c>
      <c r="B8" s="160"/>
      <c r="C8" s="160"/>
      <c r="D8" s="160"/>
      <c r="E8" s="160"/>
      <c r="F8" s="160"/>
      <c r="G8" s="160"/>
      <c r="H8" s="160"/>
      <c r="I8" s="161"/>
    </row>
    <row r="9" spans="1:9" s="87" customFormat="1" ht="10.5" customHeight="1">
      <c r="A9" s="162"/>
      <c r="B9" s="163" t="s">
        <v>144</v>
      </c>
      <c r="C9" s="163" t="s">
        <v>145</v>
      </c>
      <c r="D9" s="163" t="s">
        <v>146</v>
      </c>
      <c r="E9" s="163" t="s">
        <v>147</v>
      </c>
      <c r="F9" s="163" t="s">
        <v>148</v>
      </c>
      <c r="G9" s="163" t="s">
        <v>149</v>
      </c>
      <c r="H9" s="163"/>
      <c r="I9" s="164" t="s">
        <v>150</v>
      </c>
    </row>
    <row r="10" spans="1:9" s="100" customFormat="1" ht="10.5" customHeight="1">
      <c r="A10" s="162"/>
      <c r="B10" s="165" t="s">
        <v>151</v>
      </c>
      <c r="C10" s="165" t="s">
        <v>151</v>
      </c>
      <c r="D10" s="165" t="s">
        <v>151</v>
      </c>
      <c r="E10" s="165" t="s">
        <v>151</v>
      </c>
      <c r="F10" s="165" t="s">
        <v>151</v>
      </c>
      <c r="G10" s="165" t="s">
        <v>151</v>
      </c>
      <c r="H10" s="165"/>
      <c r="I10" s="166" t="s">
        <v>151</v>
      </c>
    </row>
    <row r="11" spans="1:9" s="87" customFormat="1" ht="10.5" customHeight="1">
      <c r="A11" s="162"/>
      <c r="B11" s="163" t="s">
        <v>152</v>
      </c>
      <c r="C11" s="163" t="s">
        <v>153</v>
      </c>
      <c r="D11" s="163" t="s">
        <v>154</v>
      </c>
      <c r="E11" s="163" t="s">
        <v>155</v>
      </c>
      <c r="F11" s="163" t="s">
        <v>60</v>
      </c>
      <c r="G11" s="163" t="s">
        <v>156</v>
      </c>
      <c r="H11" s="163"/>
      <c r="I11" s="164" t="s">
        <v>157</v>
      </c>
    </row>
    <row r="12" spans="1:9" s="87" customFormat="1" ht="10.5" customHeight="1">
      <c r="A12" s="162"/>
      <c r="B12" s="160"/>
      <c r="C12" s="160"/>
      <c r="D12" s="160"/>
      <c r="E12" s="160"/>
      <c r="F12" s="160"/>
      <c r="G12" s="160"/>
      <c r="H12" s="160"/>
      <c r="I12" s="161"/>
    </row>
    <row r="13" spans="1:9" s="170" customFormat="1" ht="10.5" customHeight="1">
      <c r="A13" s="167"/>
      <c r="B13" s="168"/>
      <c r="C13" s="168"/>
      <c r="D13" s="168"/>
      <c r="E13" s="168"/>
      <c r="F13" s="168"/>
      <c r="G13" s="168"/>
      <c r="H13" s="168"/>
      <c r="I13" s="169"/>
    </row>
    <row r="14" spans="1:9" s="170" customFormat="1" ht="10.5" customHeight="1">
      <c r="A14" s="156"/>
      <c r="B14" s="157" t="s">
        <v>158</v>
      </c>
      <c r="C14" s="157" t="s">
        <v>158</v>
      </c>
      <c r="D14" s="157" t="s">
        <v>158</v>
      </c>
      <c r="E14" s="157" t="s">
        <v>158</v>
      </c>
      <c r="F14" s="157" t="s">
        <v>158</v>
      </c>
      <c r="G14" s="157" t="s">
        <v>158</v>
      </c>
      <c r="H14" s="157"/>
      <c r="I14" s="158" t="s">
        <v>158</v>
      </c>
    </row>
    <row r="15" spans="1:9" s="87" customFormat="1" ht="10.5" customHeight="1">
      <c r="A15" s="159" t="s">
        <v>159</v>
      </c>
      <c r="B15" s="160"/>
      <c r="C15" s="160"/>
      <c r="D15" s="160"/>
      <c r="E15" s="160"/>
      <c r="F15" s="160"/>
      <c r="G15" s="160"/>
      <c r="H15" s="160"/>
      <c r="I15" s="161"/>
    </row>
    <row r="16" spans="1:9" s="87" customFormat="1" ht="10.5" customHeight="1">
      <c r="A16" s="162"/>
      <c r="B16" s="163" t="s">
        <v>160</v>
      </c>
      <c r="C16" s="163" t="s">
        <v>161</v>
      </c>
      <c r="D16" s="163" t="s">
        <v>162</v>
      </c>
      <c r="E16" s="163" t="s">
        <v>163</v>
      </c>
      <c r="F16" s="163" t="s">
        <v>30</v>
      </c>
      <c r="G16" s="163" t="s">
        <v>164</v>
      </c>
      <c r="H16" s="163"/>
      <c r="I16" s="164" t="s">
        <v>165</v>
      </c>
    </row>
    <row r="17" spans="1:9" s="100" customFormat="1" ht="10.5" customHeight="1">
      <c r="A17" s="162"/>
      <c r="B17" s="165" t="s">
        <v>151</v>
      </c>
      <c r="C17" s="165" t="s">
        <v>151</v>
      </c>
      <c r="D17" s="165" t="s">
        <v>151</v>
      </c>
      <c r="E17" s="165" t="s">
        <v>151</v>
      </c>
      <c r="F17" s="165" t="s">
        <v>151</v>
      </c>
      <c r="G17" s="165" t="s">
        <v>151</v>
      </c>
      <c r="H17" s="165"/>
      <c r="I17" s="166" t="s">
        <v>151</v>
      </c>
    </row>
    <row r="18" spans="1:9" s="87" customFormat="1" ht="10.5" customHeight="1">
      <c r="A18" s="162"/>
      <c r="B18" s="163" t="s">
        <v>166</v>
      </c>
      <c r="C18" s="163" t="s">
        <v>167</v>
      </c>
      <c r="D18" s="163" t="s">
        <v>168</v>
      </c>
      <c r="E18" s="163" t="s">
        <v>169</v>
      </c>
      <c r="F18" s="163" t="s">
        <v>170</v>
      </c>
      <c r="G18" s="163" t="s">
        <v>171</v>
      </c>
      <c r="H18" s="163"/>
      <c r="I18" s="164" t="s">
        <v>172</v>
      </c>
    </row>
    <row r="19" spans="1:9" s="87" customFormat="1" ht="10.5" customHeight="1">
      <c r="A19" s="162"/>
      <c r="B19" s="160"/>
      <c r="C19" s="160"/>
      <c r="D19" s="160"/>
      <c r="E19" s="160"/>
      <c r="F19" s="160"/>
      <c r="G19" s="160"/>
      <c r="H19" s="160"/>
      <c r="I19" s="161"/>
    </row>
    <row r="20" spans="1:9" s="87" customFormat="1" ht="10.5" customHeight="1">
      <c r="A20" s="167"/>
      <c r="B20" s="168"/>
      <c r="C20" s="168"/>
      <c r="D20" s="168"/>
      <c r="E20" s="168"/>
      <c r="F20" s="168"/>
      <c r="G20" s="168"/>
      <c r="H20" s="168"/>
      <c r="I20" s="169"/>
    </row>
    <row r="21" spans="1:9" s="170" customFormat="1" ht="10.5" customHeight="1">
      <c r="A21" s="156"/>
      <c r="B21" s="157" t="s">
        <v>173</v>
      </c>
      <c r="C21" s="157" t="s">
        <v>173</v>
      </c>
      <c r="D21" s="157" t="s">
        <v>173</v>
      </c>
      <c r="E21" s="157" t="s">
        <v>173</v>
      </c>
      <c r="F21" s="157" t="s">
        <v>173</v>
      </c>
      <c r="G21" s="157" t="s">
        <v>173</v>
      </c>
      <c r="H21" s="157"/>
      <c r="I21" s="158" t="s">
        <v>173</v>
      </c>
    </row>
    <row r="22" spans="1:9" s="87" customFormat="1" ht="10.5" customHeight="1">
      <c r="A22" s="159" t="s">
        <v>174</v>
      </c>
      <c r="B22" s="160"/>
      <c r="C22" s="160"/>
      <c r="D22" s="160"/>
      <c r="E22" s="160"/>
      <c r="F22" s="160"/>
      <c r="G22" s="160"/>
      <c r="H22" s="160"/>
      <c r="I22" s="161"/>
    </row>
    <row r="23" spans="1:9" s="87" customFormat="1" ht="10.5" customHeight="1">
      <c r="A23" s="162"/>
      <c r="B23" s="163" t="s">
        <v>175</v>
      </c>
      <c r="C23" s="163" t="s">
        <v>176</v>
      </c>
      <c r="D23" s="163" t="s">
        <v>177</v>
      </c>
      <c r="E23" s="163" t="s">
        <v>178</v>
      </c>
      <c r="F23" s="163" t="s">
        <v>179</v>
      </c>
      <c r="G23" s="163" t="s">
        <v>180</v>
      </c>
      <c r="H23" s="163"/>
      <c r="I23" s="164" t="s">
        <v>181</v>
      </c>
    </row>
    <row r="24" spans="1:9" s="100" customFormat="1" ht="10.5" customHeight="1">
      <c r="A24" s="162"/>
      <c r="B24" s="165" t="s">
        <v>151</v>
      </c>
      <c r="C24" s="165" t="s">
        <v>151</v>
      </c>
      <c r="D24" s="165" t="s">
        <v>151</v>
      </c>
      <c r="E24" s="165" t="s">
        <v>151</v>
      </c>
      <c r="F24" s="165" t="s">
        <v>151</v>
      </c>
      <c r="G24" s="165" t="s">
        <v>151</v>
      </c>
      <c r="H24" s="165"/>
      <c r="I24" s="166" t="s">
        <v>151</v>
      </c>
    </row>
    <row r="25" spans="1:9" s="87" customFormat="1" ht="10.5" customHeight="1">
      <c r="A25" s="162"/>
      <c r="B25" s="163" t="s">
        <v>182</v>
      </c>
      <c r="C25" s="163" t="s">
        <v>183</v>
      </c>
      <c r="D25" s="163" t="s">
        <v>184</v>
      </c>
      <c r="E25" s="163" t="s">
        <v>185</v>
      </c>
      <c r="F25" s="163" t="s">
        <v>186</v>
      </c>
      <c r="G25" s="163" t="s">
        <v>187</v>
      </c>
      <c r="H25" s="163"/>
      <c r="I25" s="164" t="s">
        <v>188</v>
      </c>
    </row>
    <row r="26" spans="1:9" s="87" customFormat="1" ht="10.5" customHeight="1">
      <c r="A26" s="162"/>
      <c r="B26" s="160"/>
      <c r="C26" s="160"/>
      <c r="D26" s="160"/>
      <c r="E26" s="160"/>
      <c r="F26" s="160"/>
      <c r="G26" s="160"/>
      <c r="H26" s="160"/>
      <c r="I26" s="161"/>
    </row>
    <row r="27" spans="1:9" s="87" customFormat="1" ht="10.5" customHeight="1">
      <c r="A27" s="167"/>
      <c r="B27" s="168"/>
      <c r="C27" s="168"/>
      <c r="D27" s="168"/>
      <c r="E27" s="168"/>
      <c r="F27" s="168"/>
      <c r="G27" s="168"/>
      <c r="H27" s="168"/>
      <c r="I27" s="169"/>
    </row>
    <row r="28" spans="1:9" s="170" customFormat="1" ht="10.5" customHeight="1">
      <c r="A28" s="156"/>
      <c r="B28" s="157" t="s">
        <v>158</v>
      </c>
      <c r="C28" s="157" t="s">
        <v>158</v>
      </c>
      <c r="D28" s="157" t="s">
        <v>189</v>
      </c>
      <c r="E28" s="157" t="s">
        <v>158</v>
      </c>
      <c r="F28" s="157" t="s">
        <v>158</v>
      </c>
      <c r="G28" s="157" t="s">
        <v>158</v>
      </c>
      <c r="H28" s="157"/>
      <c r="I28" s="158" t="s">
        <v>158</v>
      </c>
    </row>
    <row r="29" spans="1:9" s="87" customFormat="1" ht="10.5" customHeight="1">
      <c r="A29" s="159" t="s">
        <v>190</v>
      </c>
      <c r="B29" s="160"/>
      <c r="C29" s="160"/>
      <c r="D29" s="160"/>
      <c r="E29" s="160"/>
      <c r="F29" s="160"/>
      <c r="G29" s="160"/>
      <c r="H29" s="160"/>
      <c r="I29" s="161"/>
    </row>
    <row r="30" spans="1:9" s="87" customFormat="1" ht="10.5" customHeight="1">
      <c r="A30" s="162"/>
      <c r="B30" s="163" t="s">
        <v>191</v>
      </c>
      <c r="C30" s="163" t="s">
        <v>192</v>
      </c>
      <c r="D30" s="163" t="s">
        <v>193</v>
      </c>
      <c r="E30" s="163" t="s">
        <v>194</v>
      </c>
      <c r="F30" s="163" t="s">
        <v>195</v>
      </c>
      <c r="G30" s="163" t="s">
        <v>196</v>
      </c>
      <c r="H30" s="163"/>
      <c r="I30" s="164" t="s">
        <v>36</v>
      </c>
    </row>
    <row r="31" spans="1:9" s="100" customFormat="1" ht="10.5" customHeight="1">
      <c r="A31" s="162"/>
      <c r="B31" s="165" t="s">
        <v>151</v>
      </c>
      <c r="C31" s="165" t="s">
        <v>151</v>
      </c>
      <c r="D31" s="165" t="s">
        <v>151</v>
      </c>
      <c r="E31" s="165" t="s">
        <v>151</v>
      </c>
      <c r="F31" s="165" t="s">
        <v>151</v>
      </c>
      <c r="G31" s="165" t="s">
        <v>151</v>
      </c>
      <c r="H31" s="165"/>
      <c r="I31" s="166" t="s">
        <v>151</v>
      </c>
    </row>
    <row r="32" spans="1:9" s="87" customFormat="1" ht="10.5" customHeight="1">
      <c r="A32" s="162"/>
      <c r="B32" s="163" t="s">
        <v>197</v>
      </c>
      <c r="C32" s="163" t="s">
        <v>198</v>
      </c>
      <c r="D32" s="163" t="s">
        <v>199</v>
      </c>
      <c r="E32" s="163" t="s">
        <v>200</v>
      </c>
      <c r="F32" s="163" t="s">
        <v>201</v>
      </c>
      <c r="G32" s="163" t="s">
        <v>202</v>
      </c>
      <c r="H32" s="163"/>
      <c r="I32" s="164" t="s">
        <v>203</v>
      </c>
    </row>
    <row r="33" spans="1:9" s="87" customFormat="1" ht="10.5" customHeight="1">
      <c r="A33" s="162"/>
      <c r="B33" s="160"/>
      <c r="C33" s="163"/>
      <c r="D33" s="163"/>
      <c r="E33" s="163"/>
      <c r="F33" s="160"/>
      <c r="G33" s="160"/>
      <c r="H33" s="160"/>
      <c r="I33" s="161"/>
    </row>
    <row r="34" spans="1:9" s="87" customFormat="1" ht="10.5" customHeight="1">
      <c r="A34" s="167"/>
      <c r="B34" s="168"/>
      <c r="C34" s="168"/>
      <c r="D34" s="168"/>
      <c r="E34" s="168"/>
      <c r="F34" s="168"/>
      <c r="G34" s="168"/>
      <c r="H34" s="168"/>
      <c r="I34" s="169"/>
    </row>
    <row r="35" spans="1:9" s="170" customFormat="1" ht="10.5" customHeight="1">
      <c r="A35" s="156"/>
      <c r="B35" s="157" t="s">
        <v>204</v>
      </c>
      <c r="C35" s="157" t="s">
        <v>204</v>
      </c>
      <c r="D35" s="157"/>
      <c r="E35" s="157" t="s">
        <v>204</v>
      </c>
      <c r="F35" s="157" t="s">
        <v>204</v>
      </c>
      <c r="G35" s="157" t="s">
        <v>204</v>
      </c>
      <c r="H35" s="157"/>
      <c r="I35" s="158" t="s">
        <v>158</v>
      </c>
    </row>
    <row r="36" spans="1:9" s="87" customFormat="1" ht="10.5" customHeight="1">
      <c r="A36" s="159" t="s">
        <v>205</v>
      </c>
      <c r="B36" s="160"/>
      <c r="C36" s="160"/>
      <c r="D36" s="160"/>
      <c r="E36" s="160"/>
      <c r="F36" s="160"/>
      <c r="G36" s="160"/>
      <c r="H36" s="160"/>
      <c r="I36" s="161"/>
    </row>
    <row r="37" spans="1:9" s="87" customFormat="1" ht="10.5" customHeight="1">
      <c r="A37" s="162"/>
      <c r="B37" s="163" t="s">
        <v>206</v>
      </c>
      <c r="C37" s="163" t="s">
        <v>207</v>
      </c>
      <c r="D37" s="163"/>
      <c r="E37" s="163" t="s">
        <v>208</v>
      </c>
      <c r="F37" s="163" t="s">
        <v>209</v>
      </c>
      <c r="G37" s="163"/>
      <c r="H37" s="163"/>
      <c r="I37" s="164"/>
    </row>
    <row r="38" spans="1:9" s="100" customFormat="1" ht="10.5" customHeight="1">
      <c r="A38" s="162"/>
      <c r="B38" s="165" t="s">
        <v>151</v>
      </c>
      <c r="C38" s="165" t="s">
        <v>151</v>
      </c>
      <c r="D38" s="165" t="s">
        <v>151</v>
      </c>
      <c r="E38" s="165" t="s">
        <v>151</v>
      </c>
      <c r="F38" s="165" t="s">
        <v>151</v>
      </c>
      <c r="G38" s="165" t="s">
        <v>151</v>
      </c>
      <c r="H38" s="165"/>
      <c r="I38" s="166" t="s">
        <v>151</v>
      </c>
    </row>
    <row r="39" spans="1:9" s="87" customFormat="1" ht="10.5" customHeight="1">
      <c r="A39" s="162"/>
      <c r="B39" s="163" t="s">
        <v>57</v>
      </c>
      <c r="C39" s="163" t="s">
        <v>210</v>
      </c>
      <c r="D39" s="163"/>
      <c r="E39" s="163" t="s">
        <v>211</v>
      </c>
      <c r="F39" s="163" t="s">
        <v>212</v>
      </c>
      <c r="G39" s="163"/>
      <c r="H39" s="163"/>
      <c r="I39" s="164"/>
    </row>
    <row r="40" spans="1:9" s="87" customFormat="1" ht="10.5" customHeight="1">
      <c r="A40" s="162"/>
      <c r="B40" s="160"/>
      <c r="C40" s="160"/>
      <c r="D40" s="160"/>
      <c r="E40" s="160"/>
      <c r="F40" s="160"/>
      <c r="G40" s="160"/>
      <c r="H40" s="160"/>
      <c r="I40" s="161"/>
    </row>
    <row r="41" spans="1:9" s="87" customFormat="1" ht="10.5" customHeight="1">
      <c r="A41" s="167"/>
      <c r="B41" s="168"/>
      <c r="C41" s="168"/>
      <c r="D41" s="168"/>
      <c r="E41" s="168"/>
      <c r="F41" s="168"/>
      <c r="G41" s="168"/>
      <c r="H41" s="168"/>
      <c r="I41" s="169"/>
    </row>
    <row r="42" spans="1:9" s="170" customFormat="1" ht="10.5" customHeight="1">
      <c r="A42" s="156"/>
      <c r="B42" s="157" t="s">
        <v>158</v>
      </c>
      <c r="C42" s="157" t="s">
        <v>158</v>
      </c>
      <c r="D42" s="157" t="s">
        <v>158</v>
      </c>
      <c r="E42" s="157" t="s">
        <v>158</v>
      </c>
      <c r="F42" s="157" t="s">
        <v>158</v>
      </c>
      <c r="G42" s="157" t="s">
        <v>158</v>
      </c>
      <c r="H42" s="157"/>
      <c r="I42" s="158" t="s">
        <v>158</v>
      </c>
    </row>
    <row r="43" spans="1:9" s="87" customFormat="1" ht="10.5" customHeight="1">
      <c r="A43" s="159" t="s">
        <v>213</v>
      </c>
      <c r="B43" s="160"/>
      <c r="C43" s="160"/>
      <c r="D43" s="160"/>
      <c r="E43" s="160"/>
      <c r="F43" s="163"/>
      <c r="G43" s="160"/>
      <c r="H43" s="160"/>
      <c r="I43" s="161"/>
    </row>
    <row r="44" spans="1:9" s="87" customFormat="1" ht="10.5" customHeight="1">
      <c r="A44" s="162"/>
      <c r="B44" s="163"/>
      <c r="C44" s="163"/>
      <c r="D44" s="163"/>
      <c r="E44" s="163"/>
      <c r="F44" s="163"/>
      <c r="G44" s="163"/>
      <c r="H44" s="163"/>
      <c r="I44" s="164"/>
    </row>
    <row r="45" spans="1:9" s="100" customFormat="1" ht="10.5" customHeight="1">
      <c r="A45" s="162"/>
      <c r="B45" s="165" t="s">
        <v>151</v>
      </c>
      <c r="C45" s="165" t="s">
        <v>151</v>
      </c>
      <c r="D45" s="165" t="s">
        <v>151</v>
      </c>
      <c r="E45" s="165" t="s">
        <v>151</v>
      </c>
      <c r="F45" s="165" t="s">
        <v>151</v>
      </c>
      <c r="G45" s="165" t="s">
        <v>151</v>
      </c>
      <c r="H45" s="165"/>
      <c r="I45" s="166" t="s">
        <v>151</v>
      </c>
    </row>
    <row r="46" spans="1:9" s="87" customFormat="1" ht="10.5" customHeight="1">
      <c r="A46" s="162"/>
      <c r="B46" s="163"/>
      <c r="C46" s="163"/>
      <c r="D46" s="163"/>
      <c r="E46" s="163"/>
      <c r="F46" s="163"/>
      <c r="G46" s="163"/>
      <c r="H46" s="163"/>
      <c r="I46" s="164"/>
    </row>
    <row r="47" spans="1:9" s="87" customFormat="1" ht="10.5" customHeight="1">
      <c r="A47" s="162"/>
      <c r="B47" s="160"/>
      <c r="C47" s="160"/>
      <c r="D47" s="160"/>
      <c r="E47" s="160"/>
      <c r="F47" s="163"/>
      <c r="G47" s="160"/>
      <c r="H47" s="163"/>
      <c r="I47" s="164"/>
    </row>
    <row r="48" spans="1:9" s="87" customFormat="1" ht="10.5" customHeight="1">
      <c r="A48" s="167"/>
      <c r="B48" s="168"/>
      <c r="C48" s="168"/>
      <c r="D48" s="168"/>
      <c r="E48" s="168"/>
      <c r="F48" s="168"/>
      <c r="G48" s="168"/>
      <c r="H48" s="168"/>
      <c r="I48" s="169"/>
    </row>
    <row r="49" spans="1:9" s="87" customFormat="1" ht="10.5" customHeight="1">
      <c r="A49" s="171" t="s">
        <v>214</v>
      </c>
      <c r="B49" s="172"/>
      <c r="C49" s="172"/>
      <c r="D49" s="173"/>
      <c r="E49" s="173"/>
      <c r="F49" s="174"/>
      <c r="G49" s="175" t="s">
        <v>215</v>
      </c>
      <c r="H49" s="176" t="s">
        <v>216</v>
      </c>
      <c r="I49" s="177"/>
    </row>
    <row r="50" spans="1:9" s="170" customFormat="1" ht="10.5" customHeight="1">
      <c r="A50" s="178" t="s">
        <v>217</v>
      </c>
      <c r="B50" s="179"/>
      <c r="C50" s="179"/>
      <c r="D50" s="180"/>
      <c r="E50" s="180"/>
      <c r="F50" s="181"/>
      <c r="G50" s="165" t="s">
        <v>218</v>
      </c>
      <c r="H50" s="180"/>
      <c r="I50" s="182"/>
    </row>
    <row r="51" spans="1:9" s="87" customFormat="1" ht="13.5" thickBot="1">
      <c r="A51" s="183" t="s">
        <v>219</v>
      </c>
      <c r="B51" s="184"/>
      <c r="C51" s="184"/>
      <c r="D51" s="185"/>
      <c r="E51" s="185"/>
      <c r="F51" s="186"/>
      <c r="G51" s="187">
        <v>0.7708333333333334</v>
      </c>
      <c r="H51" s="185" t="str">
        <f>I5</f>
        <v>Evgeniy Zukin</v>
      </c>
      <c r="I51" s="188"/>
    </row>
    <row r="76" spans="1:3" ht="12.75">
      <c r="A76" s="189" t="s">
        <v>220</v>
      </c>
      <c r="B76" s="190"/>
      <c r="C76" s="190"/>
    </row>
    <row r="77" spans="1:3" ht="12.75">
      <c r="A77" s="191" t="e">
        <f>'[1]Plr List for OofP'!M7</f>
        <v>#REF!</v>
      </c>
      <c r="B77" s="190"/>
      <c r="C77" s="190"/>
    </row>
    <row r="78" spans="1:3" ht="12.75">
      <c r="A78" s="191" t="e">
        <f>'[1]Plr List for OofP'!M8</f>
        <v>#REF!</v>
      </c>
      <c r="B78" s="190"/>
      <c r="C78" s="190"/>
    </row>
    <row r="79" spans="1:3" ht="12.75">
      <c r="A79" s="191" t="e">
        <f>'[1]Plr List for OofP'!M9</f>
        <v>#REF!</v>
      </c>
      <c r="B79" s="190"/>
      <c r="C79" s="190"/>
    </row>
    <row r="80" spans="1:3" ht="12.75">
      <c r="A80" s="191" t="e">
        <f>'[1]Plr List for OofP'!M10</f>
        <v>#REF!</v>
      </c>
      <c r="B80" s="190"/>
      <c r="C80" s="190"/>
    </row>
    <row r="81" spans="1:3" ht="12.75">
      <c r="A81" s="191" t="e">
        <f>'[1]Plr List for OofP'!M11</f>
        <v>#REF!</v>
      </c>
      <c r="B81" s="190"/>
      <c r="C81" s="190"/>
    </row>
    <row r="82" spans="1:3" ht="12.75">
      <c r="A82" s="191" t="e">
        <f>'[1]Plr List for OofP'!M12</f>
        <v>#REF!</v>
      </c>
      <c r="B82" s="190"/>
      <c r="C82" s="190"/>
    </row>
    <row r="83" spans="1:3" ht="12.75">
      <c r="A83" s="191" t="e">
        <f>'[1]Plr List for OofP'!M13</f>
        <v>#REF!</v>
      </c>
      <c r="B83" s="190"/>
      <c r="C83" s="190"/>
    </row>
    <row r="84" spans="1:3" ht="12.75">
      <c r="A84" s="191" t="e">
        <f>'[1]Plr List for OofP'!M14</f>
        <v>#REF!</v>
      </c>
      <c r="B84" s="190"/>
      <c r="C84" s="190"/>
    </row>
    <row r="85" spans="1:3" ht="12.75">
      <c r="A85" s="191" t="e">
        <f>'[1]Plr List for OofP'!M15</f>
        <v>#REF!</v>
      </c>
      <c r="B85" s="190"/>
      <c r="C85" s="190"/>
    </row>
    <row r="86" spans="1:3" ht="12.75">
      <c r="A86" s="191" t="e">
        <f>'[1]Plr List for OofP'!M16</f>
        <v>#REF!</v>
      </c>
      <c r="B86" s="190"/>
      <c r="C86" s="190"/>
    </row>
    <row r="87" spans="1:3" ht="12.75">
      <c r="A87" s="191" t="e">
        <f>'[1]Plr List for OofP'!M17</f>
        <v>#REF!</v>
      </c>
      <c r="B87" s="190"/>
      <c r="C87" s="190"/>
    </row>
    <row r="88" spans="1:3" ht="12.75">
      <c r="A88" s="191" t="e">
        <f>'[1]Plr List for OofP'!M18</f>
        <v>#REF!</v>
      </c>
      <c r="B88" s="190"/>
      <c r="C88" s="190"/>
    </row>
    <row r="89" spans="1:3" ht="12.75">
      <c r="A89" s="191" t="e">
        <f>'[1]Plr List for OofP'!M19</f>
        <v>#REF!</v>
      </c>
      <c r="B89" s="190"/>
      <c r="C89" s="190"/>
    </row>
    <row r="90" spans="1:3" ht="12.75">
      <c r="A90" s="191" t="e">
        <f>'[1]Plr List for OofP'!M20</f>
        <v>#REF!</v>
      </c>
      <c r="B90" s="190"/>
      <c r="C90" s="190"/>
    </row>
    <row r="91" spans="1:3" ht="12.75">
      <c r="A91" s="191" t="e">
        <f>'[1]Plr List for OofP'!M21</f>
        <v>#REF!</v>
      </c>
      <c r="B91" s="190"/>
      <c r="C91" s="190"/>
    </row>
    <row r="92" spans="1:3" ht="12.75">
      <c r="A92" s="191" t="e">
        <f>'[1]Plr List for OofP'!M22</f>
        <v>#REF!</v>
      </c>
      <c r="B92" s="190"/>
      <c r="C92" s="190"/>
    </row>
    <row r="93" spans="1:3" ht="12.75">
      <c r="A93" s="191" t="e">
        <f>'[1]Plr List for OofP'!M23</f>
        <v>#REF!</v>
      </c>
      <c r="B93" s="190"/>
      <c r="C93" s="190"/>
    </row>
    <row r="94" spans="1:3" ht="12.75">
      <c r="A94" s="191" t="e">
        <f>'[1]Plr List for OofP'!M24</f>
        <v>#REF!</v>
      </c>
      <c r="B94" s="190"/>
      <c r="C94" s="190"/>
    </row>
    <row r="95" spans="1:3" ht="12.75">
      <c r="A95" s="191" t="e">
        <f>'[1]Plr List for OofP'!M25</f>
        <v>#REF!</v>
      </c>
      <c r="B95" s="190"/>
      <c r="C95" s="190"/>
    </row>
    <row r="96" spans="1:3" ht="12.75">
      <c r="A96" s="191" t="e">
        <f>'[1]Plr List for OofP'!M26</f>
        <v>#REF!</v>
      </c>
      <c r="B96" s="190"/>
      <c r="C96" s="190"/>
    </row>
    <row r="97" spans="1:3" ht="12.75">
      <c r="A97" s="191" t="e">
        <f>'[1]Plr List for OofP'!M27</f>
        <v>#REF!</v>
      </c>
      <c r="B97" s="190"/>
      <c r="C97" s="190"/>
    </row>
    <row r="98" spans="1:3" ht="12.75">
      <c r="A98" s="191" t="e">
        <f>'[1]Plr List for OofP'!M28</f>
        <v>#REF!</v>
      </c>
      <c r="B98" s="190"/>
      <c r="C98" s="190"/>
    </row>
    <row r="99" spans="1:3" ht="12.75">
      <c r="A99" s="191" t="e">
        <f>'[1]Plr List for OofP'!M29</f>
        <v>#REF!</v>
      </c>
      <c r="B99" s="190"/>
      <c r="C99" s="190"/>
    </row>
    <row r="100" spans="1:3" ht="12.75">
      <c r="A100" s="191" t="e">
        <f>'[1]Plr List for OofP'!M30</f>
        <v>#REF!</v>
      </c>
      <c r="B100" s="190"/>
      <c r="C100" s="190"/>
    </row>
    <row r="101" spans="1:3" ht="12.75">
      <c r="A101" s="191" t="e">
        <f>'[1]Plr List for OofP'!M31</f>
        <v>#REF!</v>
      </c>
      <c r="B101" s="190"/>
      <c r="C101" s="190"/>
    </row>
    <row r="102" spans="1:3" ht="12.75">
      <c r="A102" s="191" t="e">
        <f>'[1]Plr List for OofP'!M32</f>
        <v>#REF!</v>
      </c>
      <c r="B102" s="190"/>
      <c r="C102" s="190"/>
    </row>
    <row r="103" spans="1:3" ht="12.75">
      <c r="A103" s="191" t="e">
        <f>'[1]Plr List for OofP'!M33</f>
        <v>#REF!</v>
      </c>
      <c r="B103" s="190"/>
      <c r="C103" s="190"/>
    </row>
    <row r="104" spans="1:3" ht="12.75">
      <c r="A104" s="191" t="e">
        <f>'[1]Plr List for OofP'!M34</f>
        <v>#REF!</v>
      </c>
      <c r="B104" s="190"/>
      <c r="C104" s="190"/>
    </row>
    <row r="105" spans="1:3" ht="12.75">
      <c r="A105" s="191" t="e">
        <f>'[1]Plr List for OofP'!M35</f>
        <v>#REF!</v>
      </c>
      <c r="B105" s="190"/>
      <c r="C105" s="190"/>
    </row>
    <row r="106" spans="1:3" ht="12.75">
      <c r="A106" s="191" t="e">
        <f>'[1]Plr List for OofP'!M36</f>
        <v>#REF!</v>
      </c>
      <c r="B106" s="190"/>
      <c r="C106" s="190"/>
    </row>
    <row r="107" spans="1:3" ht="12.75">
      <c r="A107" s="191" t="e">
        <f>'[1]Plr List for OofP'!M37</f>
        <v>#REF!</v>
      </c>
      <c r="B107" s="190"/>
      <c r="C107" s="190"/>
    </row>
    <row r="108" spans="1:3" ht="12.75">
      <c r="A108" s="191" t="e">
        <f>'[1]Plr List for OofP'!M38</f>
        <v>#REF!</v>
      </c>
      <c r="B108" s="190"/>
      <c r="C108" s="190"/>
    </row>
    <row r="109" spans="1:3" ht="12.75">
      <c r="A109" s="191" t="e">
        <f>'[1]Plr List for OofP'!M39</f>
        <v>#REF!</v>
      </c>
      <c r="B109" s="190"/>
      <c r="C109" s="190"/>
    </row>
    <row r="110" spans="1:3" ht="12.75">
      <c r="A110" s="191" t="e">
        <f>'[1]Plr List for OofP'!M40</f>
        <v>#REF!</v>
      </c>
      <c r="B110" s="190"/>
      <c r="C110" s="190"/>
    </row>
    <row r="111" spans="1:3" ht="12.75">
      <c r="A111" s="191" t="e">
        <f>'[1]Plr List for OofP'!M41</f>
        <v>#REF!</v>
      </c>
      <c r="B111" s="190"/>
      <c r="C111" s="190"/>
    </row>
    <row r="112" spans="1:3" ht="12.75">
      <c r="A112" s="191" t="e">
        <f>'[1]Plr List for OofP'!M42</f>
        <v>#REF!</v>
      </c>
      <c r="B112" s="190"/>
      <c r="C112" s="190"/>
    </row>
    <row r="113" spans="1:3" ht="12.75">
      <c r="A113" s="191" t="e">
        <f>'[1]Plr List for OofP'!M43</f>
        <v>#REF!</v>
      </c>
      <c r="B113" s="190"/>
      <c r="C113" s="190"/>
    </row>
    <row r="114" spans="1:3" ht="12.75">
      <c r="A114" s="191" t="e">
        <f>'[1]Plr List for OofP'!M44</f>
        <v>#REF!</v>
      </c>
      <c r="B114" s="190"/>
      <c r="C114" s="190"/>
    </row>
    <row r="115" spans="1:3" ht="12.75">
      <c r="A115" s="191" t="e">
        <f>'[1]Plr List for OofP'!M45</f>
        <v>#REF!</v>
      </c>
      <c r="B115" s="190"/>
      <c r="C115" s="190"/>
    </row>
    <row r="116" spans="1:3" ht="12.75">
      <c r="A116" s="191" t="e">
        <f>'[1]Plr List for OofP'!M46</f>
        <v>#REF!</v>
      </c>
      <c r="B116" s="190"/>
      <c r="C116" s="190"/>
    </row>
    <row r="117" spans="1:3" ht="12.75">
      <c r="A117" s="191" t="e">
        <f>'[1]Plr List for OofP'!M47</f>
        <v>#REF!</v>
      </c>
      <c r="B117" s="190"/>
      <c r="C117" s="190"/>
    </row>
    <row r="118" spans="1:3" ht="12.75">
      <c r="A118" s="191" t="e">
        <f>'[1]Plr List for OofP'!M48</f>
        <v>#REF!</v>
      </c>
      <c r="B118" s="190"/>
      <c r="C118" s="190"/>
    </row>
    <row r="119" spans="1:3" ht="12.75">
      <c r="A119" s="191" t="e">
        <f>'[1]Plr List for OofP'!M49</f>
        <v>#REF!</v>
      </c>
      <c r="B119" s="190"/>
      <c r="C119" s="190"/>
    </row>
    <row r="120" spans="1:3" ht="12.75">
      <c r="A120" s="191" t="e">
        <f>'[1]Plr List for OofP'!M50</f>
        <v>#REF!</v>
      </c>
      <c r="B120" s="190"/>
      <c r="C120" s="190"/>
    </row>
    <row r="121" spans="1:3" ht="12.75">
      <c r="A121" s="191" t="e">
        <f>'[1]Plr List for OofP'!M51</f>
        <v>#REF!</v>
      </c>
      <c r="B121" s="190"/>
      <c r="C121" s="190"/>
    </row>
    <row r="122" spans="1:3" ht="12.75">
      <c r="A122" s="191" t="e">
        <f>'[1]Plr List for OofP'!M52</f>
        <v>#REF!</v>
      </c>
      <c r="B122" s="190"/>
      <c r="C122" s="190"/>
    </row>
    <row r="123" spans="1:3" ht="12.75">
      <c r="A123" s="191" t="e">
        <f>'[1]Plr List for OofP'!M53</f>
        <v>#REF!</v>
      </c>
      <c r="B123" s="190"/>
      <c r="C123" s="190"/>
    </row>
    <row r="124" spans="1:3" ht="12.75">
      <c r="A124" s="191" t="e">
        <f>'[1]Plr List for OofP'!M54</f>
        <v>#REF!</v>
      </c>
      <c r="B124" s="190"/>
      <c r="C124" s="190"/>
    </row>
    <row r="125" spans="1:3" ht="12.75">
      <c r="A125" s="191" t="e">
        <f>'[1]Plr List for OofP'!M55</f>
        <v>#REF!</v>
      </c>
      <c r="B125" s="190"/>
      <c r="C125" s="190"/>
    </row>
    <row r="126" spans="1:3" ht="12.75">
      <c r="A126" s="191" t="e">
        <f>'[1]Plr List for OofP'!M56</f>
        <v>#REF!</v>
      </c>
      <c r="B126" s="190"/>
      <c r="C126" s="190"/>
    </row>
    <row r="127" spans="1:3" ht="12.75">
      <c r="A127" s="191" t="e">
        <f>'[1]Plr List for OofP'!M57</f>
        <v>#REF!</v>
      </c>
      <c r="B127" s="190"/>
      <c r="C127" s="190"/>
    </row>
    <row r="128" spans="1:3" ht="12.75">
      <c r="A128" s="191" t="e">
        <f>'[1]Plr List for OofP'!M58</f>
        <v>#REF!</v>
      </c>
      <c r="B128" s="190"/>
      <c r="C128" s="190"/>
    </row>
    <row r="129" spans="1:3" ht="12.75">
      <c r="A129" s="191" t="e">
        <f>'[1]Plr List for OofP'!M59</f>
        <v>#REF!</v>
      </c>
      <c r="B129" s="190"/>
      <c r="C129" s="190"/>
    </row>
    <row r="130" spans="1:3" ht="12.75">
      <c r="A130" s="191" t="e">
        <f>'[1]Plr List for OofP'!M60</f>
        <v>#REF!</v>
      </c>
      <c r="B130" s="190"/>
      <c r="C130" s="190"/>
    </row>
    <row r="131" spans="1:3" ht="12.75">
      <c r="A131" s="191" t="e">
        <f>'[1]Plr List for OofP'!M61</f>
        <v>#REF!</v>
      </c>
      <c r="B131" s="190"/>
      <c r="C131" s="190"/>
    </row>
    <row r="132" spans="1:3" ht="12.75">
      <c r="A132" s="191" t="e">
        <f>'[1]Plr List for OofP'!M62</f>
        <v>#REF!</v>
      </c>
      <c r="B132" s="190"/>
      <c r="C132" s="190"/>
    </row>
    <row r="133" spans="1:3" ht="12.75">
      <c r="A133" s="191" t="e">
        <f>'[1]Plr List for OofP'!M63</f>
        <v>#REF!</v>
      </c>
      <c r="B133" s="190"/>
      <c r="C133" s="190"/>
    </row>
    <row r="134" spans="1:3" ht="12.75">
      <c r="A134" s="191" t="e">
        <f>'[1]Plr List for OofP'!M64</f>
        <v>#REF!</v>
      </c>
      <c r="B134" s="190"/>
      <c r="C134" s="190"/>
    </row>
    <row r="135" spans="1:3" ht="12.75">
      <c r="A135" s="191" t="e">
        <f>'[1]Plr List for OofP'!M65</f>
        <v>#REF!</v>
      </c>
      <c r="B135" s="190"/>
      <c r="C135" s="190"/>
    </row>
    <row r="136" spans="1:3" ht="12.75">
      <c r="A136" s="191" t="e">
        <f>'[1]Plr List for OofP'!M66</f>
        <v>#REF!</v>
      </c>
      <c r="B136" s="190"/>
      <c r="C136" s="190"/>
    </row>
    <row r="137" spans="1:3" ht="12.75">
      <c r="A137" s="191" t="e">
        <f>'[1]Plr List for OofP'!M67</f>
        <v>#REF!</v>
      </c>
      <c r="B137" s="190"/>
      <c r="C137" s="190"/>
    </row>
    <row r="138" spans="1:3" ht="12.75">
      <c r="A138" s="191">
        <f>'[1]Plr List for OofP'!M68</f>
        <v>0</v>
      </c>
      <c r="B138" s="190"/>
      <c r="C138" s="190"/>
    </row>
    <row r="139" spans="1:3" ht="12.75">
      <c r="A139" s="191">
        <f>'[1]Plr List for OofP'!M69</f>
        <v>0</v>
      </c>
      <c r="B139" s="190"/>
      <c r="C139" s="190"/>
    </row>
    <row r="140" spans="1:3" ht="12.75">
      <c r="A140" s="191">
        <f>'[1]Plr List for OofP'!M70</f>
        <v>0</v>
      </c>
      <c r="B140" s="190"/>
      <c r="C140" s="190"/>
    </row>
    <row r="141" spans="1:3" ht="12.75">
      <c r="A141" s="191">
        <f>'[1]Plr List for OofP'!M71</f>
        <v>0</v>
      </c>
      <c r="B141" s="190"/>
      <c r="C141" s="190"/>
    </row>
    <row r="142" spans="1:3" ht="12.75">
      <c r="A142" s="191">
        <f>'[1]Plr List for OofP'!M72</f>
        <v>0</v>
      </c>
      <c r="B142" s="190"/>
      <c r="C142" s="190"/>
    </row>
    <row r="143" spans="1:3" ht="12.75">
      <c r="A143" s="191">
        <f>'[1]Plr List for OofP'!M73</f>
        <v>0</v>
      </c>
      <c r="B143" s="190"/>
      <c r="C143" s="190"/>
    </row>
    <row r="144" spans="1:3" ht="12.75">
      <c r="A144" s="191">
        <f>'[1]Plr List for OofP'!M74</f>
        <v>0</v>
      </c>
      <c r="B144" s="190"/>
      <c r="C144" s="190"/>
    </row>
    <row r="145" spans="1:3" ht="12.75">
      <c r="A145" s="191">
        <f>'[1]Plr List for OofP'!M75</f>
        <v>0</v>
      </c>
      <c r="B145" s="190"/>
      <c r="C145" s="190"/>
    </row>
    <row r="146" spans="1:3" ht="12.75">
      <c r="A146" s="191">
        <f>'[1]Plr List for OofP'!M76</f>
        <v>0</v>
      </c>
      <c r="B146" s="190"/>
      <c r="C146" s="190"/>
    </row>
    <row r="147" spans="1:3" ht="12.75">
      <c r="A147" s="191">
        <f>'[1]Plr List for OofP'!M77</f>
        <v>0</v>
      </c>
      <c r="B147" s="190"/>
      <c r="C147" s="190"/>
    </row>
    <row r="148" spans="1:3" ht="12.75">
      <c r="A148" s="191">
        <f>'[1]Plr List for OofP'!M78</f>
        <v>0</v>
      </c>
      <c r="B148" s="190"/>
      <c r="C148" s="190"/>
    </row>
    <row r="149" spans="1:3" ht="12.75">
      <c r="A149" s="191">
        <f>'[1]Plr List for OofP'!M79</f>
        <v>0</v>
      </c>
      <c r="B149" s="190"/>
      <c r="C149" s="190"/>
    </row>
    <row r="150" spans="1:3" ht="12.75">
      <c r="A150" s="191">
        <f>'[1]Plr List for OofP'!M80</f>
        <v>0</v>
      </c>
      <c r="B150" s="190"/>
      <c r="C150" s="190"/>
    </row>
    <row r="151" spans="1:3" ht="12.75">
      <c r="A151" s="191">
        <f>'[1]Plr List for OofP'!M81</f>
        <v>0</v>
      </c>
      <c r="B151" s="190"/>
      <c r="C151" s="190"/>
    </row>
    <row r="152" spans="1:3" ht="12.75">
      <c r="A152" s="191">
        <f>'[1]Plr List for OofP'!M82</f>
        <v>0</v>
      </c>
      <c r="B152" s="190"/>
      <c r="C152" s="190"/>
    </row>
    <row r="153" spans="1:3" ht="12.75">
      <c r="A153" s="191">
        <f>'[1]Plr List for OofP'!M83</f>
        <v>0</v>
      </c>
      <c r="B153" s="190"/>
      <c r="C153" s="190"/>
    </row>
    <row r="154" spans="1:3" ht="12.75">
      <c r="A154" s="191">
        <f>'[1]Plr List for OofP'!M84</f>
        <v>0</v>
      </c>
      <c r="B154" s="190"/>
      <c r="C154" s="190"/>
    </row>
    <row r="155" spans="1:3" ht="12.75">
      <c r="A155" s="191">
        <f>'[1]Plr List for OofP'!M85</f>
        <v>0</v>
      </c>
      <c r="B155" s="190"/>
      <c r="C155" s="190"/>
    </row>
    <row r="156" spans="1:3" ht="12.75">
      <c r="A156" s="191">
        <f>'[1]Plr List for OofP'!M86</f>
        <v>0</v>
      </c>
      <c r="B156" s="190"/>
      <c r="C156" s="190"/>
    </row>
    <row r="157" spans="1:3" ht="12.75">
      <c r="A157" s="191">
        <f>'[1]Plr List for OofP'!M87</f>
        <v>0</v>
      </c>
      <c r="B157" s="190"/>
      <c r="C157" s="190"/>
    </row>
    <row r="158" spans="1:3" ht="12.75">
      <c r="A158" s="191">
        <f>'[1]Plr List for OofP'!M88</f>
        <v>0</v>
      </c>
      <c r="B158" s="190"/>
      <c r="C158" s="190"/>
    </row>
    <row r="159" spans="1:3" ht="12.75">
      <c r="A159" s="191">
        <f>'[1]Plr List for OofP'!M89</f>
        <v>0</v>
      </c>
      <c r="B159" s="190"/>
      <c r="C159" s="190"/>
    </row>
    <row r="160" spans="1:3" ht="12.75">
      <c r="A160" s="191">
        <f>'[1]Plr List for OofP'!M90</f>
        <v>0</v>
      </c>
      <c r="B160" s="190"/>
      <c r="C160" s="190"/>
    </row>
    <row r="161" spans="1:3" ht="12.75">
      <c r="A161" s="191">
        <f>'[1]Plr List for OofP'!M91</f>
        <v>0</v>
      </c>
      <c r="B161" s="190"/>
      <c r="C161" s="190"/>
    </row>
    <row r="162" spans="1:3" ht="12.75">
      <c r="A162" s="191">
        <f>'[1]Plr List for OofP'!M92</f>
        <v>0</v>
      </c>
      <c r="B162" s="190"/>
      <c r="C162" s="190"/>
    </row>
    <row r="163" spans="1:3" ht="12.75">
      <c r="A163" s="191">
        <f>'[1]Plr List for OofP'!M93</f>
        <v>0</v>
      </c>
      <c r="B163" s="190"/>
      <c r="C163" s="190"/>
    </row>
    <row r="164" spans="1:3" ht="12.75">
      <c r="A164" s="191">
        <f>'[1]Plr List for OofP'!M94</f>
        <v>0</v>
      </c>
      <c r="B164" s="190"/>
      <c r="C164" s="190"/>
    </row>
    <row r="165" spans="1:3" ht="12.75">
      <c r="A165" s="191">
        <f>'[1]Plr List for OofP'!M95</f>
        <v>0</v>
      </c>
      <c r="B165" s="190"/>
      <c r="C165" s="190"/>
    </row>
    <row r="166" spans="1:3" ht="12.75">
      <c r="A166" s="191">
        <f>'[1]Plr List for OofP'!M96</f>
        <v>0</v>
      </c>
      <c r="B166" s="190"/>
      <c r="C166" s="190"/>
    </row>
    <row r="167" spans="1:3" ht="12.75">
      <c r="A167" s="191">
        <f>'[1]Plr List for OofP'!M97</f>
        <v>0</v>
      </c>
      <c r="B167" s="190"/>
      <c r="C167" s="190"/>
    </row>
    <row r="168" spans="1:3" ht="12.75">
      <c r="A168" s="191">
        <f>'[1]Plr List for OofP'!M98</f>
        <v>0</v>
      </c>
      <c r="B168" s="190"/>
      <c r="C168" s="190"/>
    </row>
    <row r="169" spans="1:3" ht="12.75">
      <c r="A169" s="191">
        <f>'[1]Plr List for OofP'!M99</f>
        <v>0</v>
      </c>
      <c r="B169" s="190"/>
      <c r="C169" s="190"/>
    </row>
    <row r="170" spans="1:3" ht="12.75">
      <c r="A170" s="191">
        <f>'[1]Plr List for OofP'!M100</f>
        <v>0</v>
      </c>
      <c r="B170" s="190"/>
      <c r="C170" s="190"/>
    </row>
    <row r="171" spans="1:3" ht="12.75">
      <c r="A171" s="191">
        <f>'[1]Plr List for OofP'!M101</f>
        <v>0</v>
      </c>
      <c r="B171" s="190"/>
      <c r="C171" s="190"/>
    </row>
    <row r="172" spans="1:3" ht="12.75">
      <c r="A172" s="191">
        <f>'[1]Plr List for OofP'!M102</f>
        <v>0</v>
      </c>
      <c r="B172" s="190"/>
      <c r="C172" s="190"/>
    </row>
    <row r="173" spans="1:3" ht="12.75">
      <c r="A173" s="191">
        <f>'[1]Plr List for OofP'!M103</f>
        <v>0</v>
      </c>
      <c r="B173" s="190"/>
      <c r="C173" s="190"/>
    </row>
    <row r="174" spans="1:3" ht="12.75">
      <c r="A174" s="191">
        <f>'[1]Plr List for OofP'!M104</f>
        <v>0</v>
      </c>
      <c r="B174" s="190"/>
      <c r="C174" s="190"/>
    </row>
    <row r="175" spans="1:3" ht="12.75">
      <c r="A175" s="191">
        <f>'[1]Plr List for OofP'!M105</f>
        <v>0</v>
      </c>
      <c r="B175" s="190"/>
      <c r="C175" s="190"/>
    </row>
    <row r="176" spans="1:3" ht="12.75">
      <c r="A176" s="191">
        <f>'[1]Plr List for OofP'!M106</f>
        <v>0</v>
      </c>
      <c r="B176" s="190"/>
      <c r="C176" s="190"/>
    </row>
    <row r="177" spans="1:3" ht="12.75">
      <c r="A177" s="191">
        <f>'[1]Plr List for OofP'!M107</f>
        <v>0</v>
      </c>
      <c r="B177" s="190"/>
      <c r="C177" s="190"/>
    </row>
    <row r="178" spans="1:3" ht="12.75">
      <c r="A178" s="191">
        <f>'[1]Plr List for OofP'!M108</f>
        <v>0</v>
      </c>
      <c r="B178" s="190"/>
      <c r="C178" s="190"/>
    </row>
    <row r="179" spans="1:3" ht="12.75">
      <c r="A179" s="191">
        <f>'[1]Plr List for OofP'!M109</f>
        <v>0</v>
      </c>
      <c r="B179" s="190"/>
      <c r="C179" s="190"/>
    </row>
    <row r="180" spans="1:3" ht="12.75">
      <c r="A180" s="191">
        <f>'[1]Plr List for OofP'!M110</f>
        <v>0</v>
      </c>
      <c r="B180" s="190"/>
      <c r="C180" s="190"/>
    </row>
    <row r="181" spans="1:3" ht="12.75">
      <c r="A181" s="191">
        <f>'[1]Plr List for OofP'!M111</f>
        <v>0</v>
      </c>
      <c r="B181" s="190"/>
      <c r="C181" s="190"/>
    </row>
    <row r="182" spans="1:3" ht="12.75">
      <c r="A182" s="191">
        <f>'[1]Plr List for OofP'!M112</f>
        <v>0</v>
      </c>
      <c r="B182" s="190"/>
      <c r="C182" s="190"/>
    </row>
    <row r="183" spans="1:3" ht="12.75">
      <c r="A183" s="191">
        <f>'[1]Plr List for OofP'!M113</f>
        <v>0</v>
      </c>
      <c r="B183" s="190"/>
      <c r="C183" s="190"/>
    </row>
    <row r="184" spans="1:3" ht="12.75">
      <c r="A184" s="191">
        <f>'[1]Plr List for OofP'!M114</f>
        <v>0</v>
      </c>
      <c r="B184" s="190"/>
      <c r="C184" s="190"/>
    </row>
    <row r="185" spans="1:3" ht="12.75">
      <c r="A185" s="191">
        <f>'[1]Plr List for OofP'!M115</f>
        <v>0</v>
      </c>
      <c r="B185" s="190"/>
      <c r="C185" s="190"/>
    </row>
    <row r="186" spans="1:3" ht="12.75">
      <c r="A186" s="191">
        <f>'[1]Plr List for OofP'!M116</f>
        <v>0</v>
      </c>
      <c r="B186" s="190"/>
      <c r="C186" s="190"/>
    </row>
    <row r="187" spans="1:3" ht="12.75">
      <c r="A187" s="191">
        <f>'[1]Plr List for OofP'!M117</f>
        <v>0</v>
      </c>
      <c r="B187" s="190"/>
      <c r="C187" s="190"/>
    </row>
    <row r="188" spans="1:3" ht="12.75">
      <c r="A188" s="191">
        <f>'[1]Plr List for OofP'!M118</f>
        <v>0</v>
      </c>
      <c r="B188" s="190"/>
      <c r="C188" s="190"/>
    </row>
    <row r="189" spans="1:3" ht="12.75">
      <c r="A189" s="191">
        <f>'[1]Plr List for OofP'!M119</f>
        <v>0</v>
      </c>
      <c r="B189" s="190"/>
      <c r="C189" s="190"/>
    </row>
    <row r="190" spans="1:3" ht="12.75">
      <c r="A190" s="191">
        <f>'[1]Plr List for OofP'!M120</f>
        <v>0</v>
      </c>
      <c r="B190" s="190"/>
      <c r="C190" s="190"/>
    </row>
    <row r="191" spans="1:3" ht="12.75">
      <c r="A191" s="191">
        <f>'[1]Plr List for OofP'!M121</f>
        <v>0</v>
      </c>
      <c r="B191" s="190"/>
      <c r="C191" s="190"/>
    </row>
    <row r="192" spans="1:3" ht="12.75">
      <c r="A192" s="191">
        <f>'[1]Plr List for OofP'!M122</f>
        <v>0</v>
      </c>
      <c r="B192" s="190"/>
      <c r="C192" s="190"/>
    </row>
    <row r="193" spans="1:3" ht="12.75">
      <c r="A193" s="191">
        <f>'[1]Plr List for OofP'!M123</f>
        <v>0</v>
      </c>
      <c r="B193" s="190"/>
      <c r="C193" s="190"/>
    </row>
    <row r="194" spans="1:3" ht="12.75">
      <c r="A194" s="191">
        <f>'[1]Plr List for OofP'!M124</f>
        <v>0</v>
      </c>
      <c r="B194" s="190"/>
      <c r="C194" s="190"/>
    </row>
    <row r="195" spans="1:3" ht="12.75">
      <c r="A195" s="191">
        <f>'[1]Plr List for OofP'!M125</f>
        <v>0</v>
      </c>
      <c r="B195" s="190"/>
      <c r="C195" s="190"/>
    </row>
    <row r="196" spans="1:3" ht="12.75">
      <c r="A196" s="191">
        <f>'[1]Plr List for OofP'!M126</f>
        <v>0</v>
      </c>
      <c r="B196" s="190"/>
      <c r="C196" s="190"/>
    </row>
    <row r="197" spans="1:3" ht="12.75">
      <c r="A197" s="191">
        <f>'[1]Plr List for OofP'!M127</f>
        <v>0</v>
      </c>
      <c r="B197" s="190"/>
      <c r="C197" s="190"/>
    </row>
    <row r="198" spans="1:3" ht="12.75">
      <c r="A198" s="191">
        <f>'[1]Plr List for OofP'!M128</f>
        <v>0</v>
      </c>
      <c r="B198" s="190"/>
      <c r="C198" s="190"/>
    </row>
    <row r="199" spans="1:3" ht="12.75">
      <c r="A199" s="191">
        <f>'[1]Plr List for OofP'!M129</f>
        <v>0</v>
      </c>
      <c r="B199" s="190"/>
      <c r="C199" s="190"/>
    </row>
    <row r="200" spans="1:3" ht="12.75">
      <c r="A200" s="191">
        <f>'[1]Plr List for OofP'!M130</f>
        <v>0</v>
      </c>
      <c r="B200" s="190"/>
      <c r="C200" s="190"/>
    </row>
    <row r="201" spans="1:3" ht="12.75">
      <c r="A201" s="191">
        <f>'[1]Plr List for OofP'!M131</f>
        <v>0</v>
      </c>
      <c r="B201" s="190"/>
      <c r="C201" s="190"/>
    </row>
    <row r="202" spans="1:3" ht="12.75">
      <c r="A202" s="191">
        <f>'[1]Plr List for OofP'!M132</f>
        <v>0</v>
      </c>
      <c r="B202" s="190"/>
      <c r="C202" s="190"/>
    </row>
    <row r="203" spans="1:3" ht="12.75">
      <c r="A203" s="191">
        <f>'[1]Plr List for OofP'!M133</f>
        <v>0</v>
      </c>
      <c r="B203" s="190"/>
      <c r="C203" s="190"/>
    </row>
    <row r="204" spans="1:3" ht="12.75">
      <c r="A204" s="191">
        <f>'[1]Plr List for OofP'!M134</f>
        <v>0</v>
      </c>
      <c r="B204" s="190"/>
      <c r="C204" s="190"/>
    </row>
    <row r="205" spans="1:3" ht="12.75">
      <c r="A205" s="191">
        <f>'[1]Plr List for OofP'!M135</f>
        <v>0</v>
      </c>
      <c r="B205" s="190"/>
      <c r="C205" s="190"/>
    </row>
    <row r="206" spans="1:3" ht="12.75">
      <c r="A206" s="191">
        <f>'[1]Plr List for OofP'!M136</f>
        <v>0</v>
      </c>
      <c r="B206" s="190"/>
      <c r="C206" s="190"/>
    </row>
    <row r="207" spans="1:3" ht="12.75">
      <c r="A207" s="191">
        <f>'[1]Plr List for OofP'!M137</f>
        <v>0</v>
      </c>
      <c r="B207" s="190"/>
      <c r="C207" s="190"/>
    </row>
    <row r="208" spans="1:3" ht="12.75">
      <c r="A208" s="191">
        <f>'[1]Plr List for OofP'!M138</f>
        <v>0</v>
      </c>
      <c r="B208" s="190"/>
      <c r="C208" s="190"/>
    </row>
    <row r="209" spans="1:3" ht="12.75">
      <c r="A209" s="191">
        <f>'[1]Plr List for OofP'!M139</f>
        <v>0</v>
      </c>
      <c r="B209" s="190"/>
      <c r="C209" s="190"/>
    </row>
    <row r="210" spans="1:3" ht="12.75">
      <c r="A210" s="191">
        <f>'[1]Plr List for OofP'!M140</f>
        <v>0</v>
      </c>
      <c r="B210" s="190"/>
      <c r="C210" s="190"/>
    </row>
    <row r="211" spans="1:3" ht="12.75">
      <c r="A211" s="191">
        <f>'[1]Plr List for OofP'!M141</f>
        <v>0</v>
      </c>
      <c r="B211" s="190"/>
      <c r="C211" s="190"/>
    </row>
    <row r="212" spans="1:3" ht="12.75">
      <c r="A212" s="191">
        <f>'[1]Plr List for OofP'!M142</f>
        <v>0</v>
      </c>
      <c r="B212" s="190"/>
      <c r="C212" s="190"/>
    </row>
    <row r="213" spans="1:3" ht="12.75">
      <c r="A213" s="191">
        <f>'[1]Plr List for OofP'!M143</f>
        <v>0</v>
      </c>
      <c r="B213" s="190"/>
      <c r="C213" s="190"/>
    </row>
    <row r="214" spans="1:3" ht="12.75">
      <c r="A214" s="191">
        <f>'[1]Plr List for OofP'!M144</f>
        <v>0</v>
      </c>
      <c r="B214" s="190"/>
      <c r="C214" s="190"/>
    </row>
    <row r="215" spans="1:3" ht="12.75">
      <c r="A215" s="191">
        <f>'[1]Plr List for OofP'!M145</f>
        <v>0</v>
      </c>
      <c r="B215" s="190"/>
      <c r="C215" s="190"/>
    </row>
    <row r="216" spans="1:3" ht="12.75">
      <c r="A216" s="191">
        <f>'[1]Plr List for OofP'!M146</f>
        <v>0</v>
      </c>
      <c r="B216" s="190"/>
      <c r="C216" s="190"/>
    </row>
    <row r="217" spans="1:3" ht="12.75">
      <c r="A217" s="191">
        <f>'[1]Plr List for OofP'!M147</f>
        <v>0</v>
      </c>
      <c r="B217" s="190"/>
      <c r="C217" s="190"/>
    </row>
    <row r="218" spans="1:3" ht="12.75">
      <c r="A218" s="191">
        <f>'[1]Plr List for OofP'!M148</f>
        <v>0</v>
      </c>
      <c r="B218" s="190"/>
      <c r="C218" s="190"/>
    </row>
    <row r="219" spans="1:3" ht="12.75">
      <c r="A219" s="191">
        <f>'[1]Plr List for OofP'!M149</f>
        <v>0</v>
      </c>
      <c r="B219" s="190"/>
      <c r="C219" s="190"/>
    </row>
    <row r="220" spans="1:3" ht="12.75">
      <c r="A220" s="191">
        <f>'[1]Plr List for OofP'!M150</f>
        <v>0</v>
      </c>
      <c r="B220" s="190"/>
      <c r="C220" s="190"/>
    </row>
    <row r="221" spans="1:3" ht="12.75">
      <c r="A221" s="191">
        <f>'[1]Plr List for OofP'!M151</f>
        <v>0</v>
      </c>
      <c r="B221" s="190"/>
      <c r="C221" s="190"/>
    </row>
    <row r="222" spans="1:3" ht="12.75">
      <c r="A222" s="191">
        <f>'[1]Plr List for OofP'!M152</f>
        <v>0</v>
      </c>
      <c r="B222" s="190"/>
      <c r="C222" s="190"/>
    </row>
    <row r="223" spans="1:3" ht="12.75">
      <c r="A223" s="191">
        <f>'[1]Plr List for OofP'!M153</f>
        <v>0</v>
      </c>
      <c r="B223" s="190"/>
      <c r="C223" s="190"/>
    </row>
    <row r="224" spans="1:3" ht="12.75">
      <c r="A224" s="191">
        <f>'[1]Plr List for OofP'!M154</f>
        <v>0</v>
      </c>
      <c r="B224" s="190"/>
      <c r="C224" s="190"/>
    </row>
    <row r="225" spans="1:3" ht="12.75">
      <c r="A225" s="191">
        <f>'[1]Plr List for OofP'!M155</f>
        <v>0</v>
      </c>
      <c r="B225" s="190"/>
      <c r="C225" s="190"/>
    </row>
    <row r="226" spans="1:3" ht="12.75">
      <c r="A226" s="191">
        <f>'[1]Plr List for OofP'!M156</f>
        <v>0</v>
      </c>
      <c r="B226" s="190"/>
      <c r="C226" s="190"/>
    </row>
    <row r="227" spans="1:3" ht="12.75">
      <c r="A227" s="191">
        <f>'[1]Plr List for OofP'!M157</f>
        <v>0</v>
      </c>
      <c r="B227" s="190"/>
      <c r="C227" s="190"/>
    </row>
    <row r="228" spans="1:3" ht="12.75">
      <c r="A228" s="191">
        <f>'[1]Plr List for OofP'!M158</f>
        <v>0</v>
      </c>
      <c r="B228" s="190"/>
      <c r="C228" s="190"/>
    </row>
    <row r="229" spans="1:3" ht="12.75">
      <c r="A229" s="191">
        <f>'[1]Plr List for OofP'!M159</f>
        <v>0</v>
      </c>
      <c r="B229" s="190"/>
      <c r="C229" s="190"/>
    </row>
    <row r="230" spans="1:3" ht="12.75">
      <c r="A230" s="191">
        <f>'[1]Plr List for OofP'!M160</f>
        <v>0</v>
      </c>
      <c r="B230" s="190"/>
      <c r="C230" s="190"/>
    </row>
    <row r="231" spans="1:3" ht="12.75">
      <c r="A231" s="191">
        <f>'[1]Plr List for OofP'!M161</f>
        <v>0</v>
      </c>
      <c r="B231" s="190"/>
      <c r="C231" s="190"/>
    </row>
    <row r="232" spans="1:3" ht="12.75">
      <c r="A232" s="191">
        <f>'[1]Plr List for OofP'!M162</f>
        <v>0</v>
      </c>
      <c r="B232" s="190"/>
      <c r="C232" s="190"/>
    </row>
    <row r="233" spans="1:3" ht="12.75">
      <c r="A233" s="191">
        <f>'[1]Plr List for OofP'!M163</f>
        <v>0</v>
      </c>
      <c r="B233" s="190"/>
      <c r="C233" s="190"/>
    </row>
    <row r="234" spans="1:3" ht="12.75">
      <c r="A234" s="191">
        <f>'[1]Plr List for OofP'!M164</f>
        <v>0</v>
      </c>
      <c r="B234" s="190"/>
      <c r="C234" s="190"/>
    </row>
    <row r="235" spans="1:3" ht="12.75">
      <c r="A235" s="191">
        <f>'[1]Plr List for OofP'!M165</f>
        <v>0</v>
      </c>
      <c r="B235" s="190"/>
      <c r="C235" s="190"/>
    </row>
    <row r="236" spans="1:3" ht="12.75">
      <c r="A236" s="191">
        <f>'[1]Plr List for OofP'!M166</f>
        <v>0</v>
      </c>
      <c r="B236" s="190"/>
      <c r="C236" s="190"/>
    </row>
    <row r="237" spans="1:3" ht="12.75">
      <c r="A237" s="191">
        <f>'[1]Plr List for OofP'!M167</f>
        <v>0</v>
      </c>
      <c r="B237" s="190"/>
      <c r="C237" s="190"/>
    </row>
    <row r="238" spans="1:3" ht="12.75">
      <c r="A238" s="191">
        <f>'[1]Plr List for OofP'!M168</f>
        <v>0</v>
      </c>
      <c r="B238" s="190"/>
      <c r="C238" s="190"/>
    </row>
    <row r="239" spans="1:3" ht="12.75">
      <c r="A239" s="191">
        <f>'[1]Plr List for OofP'!M169</f>
        <v>0</v>
      </c>
      <c r="B239" s="190"/>
      <c r="C239" s="190"/>
    </row>
    <row r="240" spans="1:3" ht="12.75">
      <c r="A240" s="191">
        <f>'[1]Plr List for OofP'!M170</f>
        <v>0</v>
      </c>
      <c r="B240" s="190"/>
      <c r="C240" s="190"/>
    </row>
    <row r="241" spans="1:3" ht="12.75">
      <c r="A241" s="191">
        <f>'[1]Plr List for OofP'!M171</f>
        <v>0</v>
      </c>
      <c r="B241" s="190"/>
      <c r="C241" s="190"/>
    </row>
    <row r="242" spans="1:3" ht="12.75">
      <c r="A242" s="191">
        <f>'[1]Plr List for OofP'!M172</f>
        <v>0</v>
      </c>
      <c r="B242" s="190"/>
      <c r="C242" s="190"/>
    </row>
    <row r="243" spans="1:3" ht="12.75">
      <c r="A243" s="191">
        <f>'[1]Plr List for OofP'!M173</f>
        <v>0</v>
      </c>
      <c r="B243" s="190"/>
      <c r="C243" s="190"/>
    </row>
    <row r="244" spans="1:3" ht="12.75">
      <c r="A244" s="191">
        <f>'[1]Plr List for OofP'!M174</f>
        <v>0</v>
      </c>
      <c r="B244" s="190"/>
      <c r="C244" s="190"/>
    </row>
    <row r="245" spans="1:3" ht="12.75">
      <c r="A245" s="191">
        <f>'[1]Plr List for OofP'!M175</f>
        <v>0</v>
      </c>
      <c r="B245" s="190"/>
      <c r="C245" s="190"/>
    </row>
    <row r="246" spans="1:3" ht="12.75">
      <c r="A246" s="191">
        <f>'[1]Plr List for OofP'!M176</f>
        <v>0</v>
      </c>
      <c r="B246" s="190"/>
      <c r="C246" s="190"/>
    </row>
    <row r="247" spans="1:3" ht="12.75">
      <c r="A247" s="191">
        <f>'[1]Plr List for OofP'!M177</f>
        <v>0</v>
      </c>
      <c r="B247" s="190"/>
      <c r="C247" s="190"/>
    </row>
    <row r="248" spans="1:3" ht="12.75">
      <c r="A248" s="191">
        <f>'[1]Plr List for OofP'!M178</f>
        <v>0</v>
      </c>
      <c r="B248" s="190"/>
      <c r="C248" s="190"/>
    </row>
    <row r="249" spans="1:3" ht="12.75">
      <c r="A249" s="191">
        <f>'[1]Plr List for OofP'!M179</f>
        <v>0</v>
      </c>
      <c r="B249" s="190"/>
      <c r="C249" s="190"/>
    </row>
    <row r="250" spans="1:3" ht="12.75">
      <c r="A250" s="191">
        <f>'[1]Plr List for OofP'!M180</f>
        <v>0</v>
      </c>
      <c r="B250" s="190"/>
      <c r="C250" s="190"/>
    </row>
    <row r="251" spans="1:3" ht="12.75">
      <c r="A251" s="191">
        <f>'[1]Plr List for OofP'!M181</f>
        <v>0</v>
      </c>
      <c r="B251" s="190"/>
      <c r="C251" s="190"/>
    </row>
    <row r="252" spans="1:3" ht="12.75">
      <c r="A252" s="191">
        <f>'[1]Plr List for OofP'!M182</f>
        <v>0</v>
      </c>
      <c r="B252" s="190"/>
      <c r="C252" s="190"/>
    </row>
    <row r="253" spans="1:3" ht="12.75">
      <c r="A253" s="191">
        <f>'[1]Plr List for OofP'!M183</f>
        <v>0</v>
      </c>
      <c r="B253" s="190"/>
      <c r="C253" s="190"/>
    </row>
    <row r="254" spans="1:3" ht="12.75">
      <c r="A254" s="191">
        <f>'[1]Plr List for OofP'!M184</f>
        <v>0</v>
      </c>
      <c r="B254" s="190"/>
      <c r="C254" s="190"/>
    </row>
    <row r="255" spans="1:3" ht="12.75">
      <c r="A255" s="191">
        <f>'[1]Plr List for OofP'!M185</f>
        <v>0</v>
      </c>
      <c r="B255" s="190"/>
      <c r="C255" s="190"/>
    </row>
    <row r="256" spans="1:3" ht="12.75">
      <c r="A256" s="191">
        <f>'[1]Plr List for OofP'!M186</f>
        <v>0</v>
      </c>
      <c r="B256" s="190"/>
      <c r="C256" s="190"/>
    </row>
    <row r="257" spans="1:3" ht="12.75">
      <c r="A257" s="191">
        <f>'[1]Plr List for OofP'!M187</f>
        <v>0</v>
      </c>
      <c r="B257" s="190"/>
      <c r="C257" s="190"/>
    </row>
    <row r="258" spans="1:3" ht="12.75">
      <c r="A258" s="191">
        <f>'[1]Plr List for OofP'!M188</f>
        <v>0</v>
      </c>
      <c r="B258" s="190"/>
      <c r="C258" s="190"/>
    </row>
    <row r="259" spans="1:3" ht="12.75">
      <c r="A259" s="191">
        <f>'[1]Plr List for OofP'!M189</f>
        <v>0</v>
      </c>
      <c r="B259" s="190"/>
      <c r="C259" s="190"/>
    </row>
    <row r="260" spans="1:3" ht="12.75">
      <c r="A260" s="191">
        <f>'[1]Plr List for OofP'!M190</f>
        <v>0</v>
      </c>
      <c r="B260" s="190"/>
      <c r="C260" s="190"/>
    </row>
    <row r="261" spans="1:3" ht="12.75">
      <c r="A261" s="191">
        <f>'[1]Plr List for OofP'!M191</f>
        <v>0</v>
      </c>
      <c r="B261" s="190"/>
      <c r="C261" s="190"/>
    </row>
    <row r="262" spans="1:3" ht="12.75">
      <c r="A262" s="191">
        <f>'[1]Plr List for OofP'!M192</f>
        <v>0</v>
      </c>
      <c r="B262" s="190"/>
      <c r="C262" s="190"/>
    </row>
    <row r="263" spans="1:3" ht="12.75">
      <c r="A263" s="191">
        <f>'[1]Plr List for OofP'!M193</f>
        <v>0</v>
      </c>
      <c r="B263" s="190"/>
      <c r="C263" s="190"/>
    </row>
    <row r="264" spans="1:3" ht="12.75">
      <c r="A264" s="191">
        <f>'[1]Plr List for OofP'!M194</f>
        <v>0</v>
      </c>
      <c r="B264" s="190"/>
      <c r="C264" s="190"/>
    </row>
    <row r="265" spans="1:3" ht="12.75">
      <c r="A265" s="191">
        <f>'[1]Plr List for OofP'!M195</f>
        <v>0</v>
      </c>
      <c r="B265" s="190"/>
      <c r="C265" s="190"/>
    </row>
    <row r="266" spans="1:3" ht="12.75">
      <c r="A266" s="191">
        <f>'[1]Plr List for OofP'!M196</f>
        <v>0</v>
      </c>
      <c r="B266" s="190"/>
      <c r="C266" s="190"/>
    </row>
    <row r="267" spans="1:3" ht="12.75">
      <c r="A267" s="191">
        <f>'[1]Plr List for OofP'!M197</f>
        <v>0</v>
      </c>
      <c r="B267" s="190"/>
      <c r="C267" s="190"/>
    </row>
    <row r="268" spans="1:3" ht="12.75">
      <c r="A268" s="191">
        <f>'[1]Plr List for OofP'!M198</f>
        <v>0</v>
      </c>
      <c r="B268" s="190"/>
      <c r="C268" s="190"/>
    </row>
    <row r="269" spans="1:3" ht="12.75">
      <c r="A269" s="191">
        <f>'[1]Plr List for OofP'!M199</f>
        <v>0</v>
      </c>
      <c r="B269" s="190"/>
      <c r="C269" s="190"/>
    </row>
    <row r="270" spans="1:3" ht="12.75">
      <c r="A270" s="191">
        <f>'[1]Plr List for OofP'!M200</f>
        <v>0</v>
      </c>
      <c r="B270" s="190"/>
      <c r="C270" s="190"/>
    </row>
    <row r="271" spans="1:3" ht="12.75">
      <c r="A271" s="191">
        <f>'[1]Plr List for OofP'!M201</f>
        <v>0</v>
      </c>
      <c r="B271" s="190"/>
      <c r="C271" s="190"/>
    </row>
    <row r="272" spans="1:3" ht="12.75">
      <c r="A272" s="191">
        <f>'[1]Plr List for OofP'!M202</f>
        <v>0</v>
      </c>
      <c r="B272" s="190"/>
      <c r="C272" s="190"/>
    </row>
    <row r="273" spans="1:3" ht="12.75">
      <c r="A273" s="191">
        <f>'[1]Plr List for OofP'!M203</f>
        <v>0</v>
      </c>
      <c r="B273" s="190"/>
      <c r="C273" s="190"/>
    </row>
    <row r="274" spans="1:3" ht="12.75">
      <c r="A274" s="191">
        <f>'[1]Plr List for OofP'!M204</f>
        <v>0</v>
      </c>
      <c r="B274" s="190"/>
      <c r="C274" s="190"/>
    </row>
    <row r="275" spans="1:3" ht="12.75">
      <c r="A275" s="191">
        <f>'[1]Plr List for OofP'!M205</f>
        <v>0</v>
      </c>
      <c r="B275" s="190"/>
      <c r="C275" s="190"/>
    </row>
    <row r="276" spans="1:3" ht="12.75">
      <c r="A276" s="191">
        <f>'[1]Plr List for OofP'!M206</f>
        <v>0</v>
      </c>
      <c r="B276" s="190"/>
      <c r="C276" s="190"/>
    </row>
    <row r="277" spans="1:3" ht="12.75">
      <c r="A277" s="191">
        <f>'[1]Plr List for OofP'!M207</f>
        <v>0</v>
      </c>
      <c r="B277" s="190"/>
      <c r="C277" s="190"/>
    </row>
    <row r="278" spans="1:3" ht="12.75">
      <c r="A278" s="191">
        <f>'[1]Plr List for OofP'!M208</f>
        <v>0</v>
      </c>
      <c r="B278" s="190"/>
      <c r="C278" s="190"/>
    </row>
    <row r="279" spans="1:3" ht="12.75">
      <c r="A279" s="191">
        <f>'[1]Plr List for OofP'!M209</f>
        <v>0</v>
      </c>
      <c r="B279" s="190"/>
      <c r="C279" s="190"/>
    </row>
    <row r="280" spans="1:3" ht="12.75">
      <c r="A280" s="191">
        <f>'[1]Plr List for OofP'!M210</f>
        <v>0</v>
      </c>
      <c r="B280" s="190"/>
      <c r="C280" s="190"/>
    </row>
    <row r="281" spans="1:3" ht="12.75">
      <c r="A281" s="191">
        <f>'[1]Plr List for OofP'!M211</f>
        <v>0</v>
      </c>
      <c r="B281" s="190"/>
      <c r="C281" s="190"/>
    </row>
    <row r="282" spans="1:3" ht="12.75">
      <c r="A282" s="191">
        <f>'[1]Plr List for OofP'!M212</f>
        <v>0</v>
      </c>
      <c r="B282" s="190"/>
      <c r="C282" s="190"/>
    </row>
    <row r="283" spans="1:3" ht="12.75">
      <c r="A283" s="191">
        <f>'[1]Plr List for OofP'!M213</f>
        <v>0</v>
      </c>
      <c r="B283" s="190"/>
      <c r="C283" s="190"/>
    </row>
    <row r="284" spans="1:3" ht="12.75">
      <c r="A284" s="191">
        <f>'[1]Plr List for OofP'!M214</f>
        <v>0</v>
      </c>
      <c r="B284" s="190"/>
      <c r="C284" s="190"/>
    </row>
    <row r="285" spans="1:3" ht="12.75">
      <c r="A285" s="191">
        <f>'[1]Plr List for OofP'!M215</f>
        <v>0</v>
      </c>
      <c r="B285" s="190"/>
      <c r="C285" s="190"/>
    </row>
    <row r="286" spans="1:3" ht="12.75">
      <c r="A286" s="191">
        <f>'[1]Plr List for OofP'!M216</f>
        <v>0</v>
      </c>
      <c r="B286" s="190"/>
      <c r="C286" s="190"/>
    </row>
    <row r="287" spans="1:3" ht="12.75">
      <c r="A287" s="191">
        <f>'[1]Plr List for OofP'!M217</f>
        <v>0</v>
      </c>
      <c r="B287" s="190"/>
      <c r="C287" s="190"/>
    </row>
    <row r="288" spans="1:3" ht="12.75">
      <c r="A288" s="191">
        <f>'[1]Plr List for OofP'!M218</f>
        <v>0</v>
      </c>
      <c r="B288" s="190"/>
      <c r="C288" s="190"/>
    </row>
    <row r="289" spans="1:3" ht="12.75">
      <c r="A289" s="191">
        <f>'[1]Plr List for OofP'!M219</f>
        <v>0</v>
      </c>
      <c r="B289" s="190"/>
      <c r="C289" s="190"/>
    </row>
    <row r="290" spans="1:3" ht="12.75">
      <c r="A290" s="191">
        <f>'[1]Plr List for OofP'!M220</f>
        <v>0</v>
      </c>
      <c r="B290" s="190"/>
      <c r="C290" s="190"/>
    </row>
    <row r="291" spans="1:3" ht="12.75">
      <c r="A291" s="191">
        <f>'[1]Plr List for OofP'!M221</f>
        <v>0</v>
      </c>
      <c r="B291" s="190"/>
      <c r="C291" s="190"/>
    </row>
    <row r="292" spans="1:3" ht="12.75">
      <c r="A292" s="191">
        <f>'[1]Plr List for OofP'!M222</f>
        <v>0</v>
      </c>
      <c r="B292" s="190"/>
      <c r="C292" s="190"/>
    </row>
    <row r="293" spans="1:3" ht="12.75">
      <c r="A293" s="191">
        <f>'[1]Plr List for OofP'!M223</f>
        <v>0</v>
      </c>
      <c r="B293" s="190"/>
      <c r="C293" s="190"/>
    </row>
    <row r="294" spans="1:3" ht="12.75">
      <c r="A294" s="191">
        <f>'[1]Plr List for OofP'!M224</f>
        <v>0</v>
      </c>
      <c r="B294" s="190"/>
      <c r="C294" s="190"/>
    </row>
    <row r="295" spans="1:3" ht="12.75">
      <c r="A295" s="191">
        <f>'[1]Plr List for OofP'!M225</f>
        <v>0</v>
      </c>
      <c r="B295" s="190"/>
      <c r="C295" s="190"/>
    </row>
    <row r="296" spans="1:3" ht="12.75">
      <c r="A296" s="191">
        <f>'[1]Plr List for OofP'!M226</f>
        <v>0</v>
      </c>
      <c r="B296" s="190"/>
      <c r="C296" s="190"/>
    </row>
    <row r="297" spans="1:3" ht="12.75">
      <c r="A297" s="191">
        <f>'[1]Plr List for OofP'!M227</f>
        <v>0</v>
      </c>
      <c r="B297" s="190"/>
      <c r="C297" s="190"/>
    </row>
    <row r="298" spans="1:3" ht="12.75">
      <c r="A298" s="191">
        <f>'[1]Plr List for OofP'!M228</f>
        <v>0</v>
      </c>
      <c r="B298" s="190"/>
      <c r="C298" s="190"/>
    </row>
    <row r="299" spans="1:3" ht="12.75">
      <c r="A299" s="191">
        <f>'[1]Plr List for OofP'!M229</f>
        <v>0</v>
      </c>
      <c r="B299" s="190"/>
      <c r="C299" s="190"/>
    </row>
    <row r="300" spans="1:3" ht="12.75">
      <c r="A300" s="191">
        <f>'[1]Plr List for OofP'!M230</f>
        <v>0</v>
      </c>
      <c r="B300" s="190"/>
      <c r="C300" s="190"/>
    </row>
    <row r="301" spans="1:3" ht="12.75">
      <c r="A301" s="191">
        <f>'[1]Plr List for OofP'!M231</f>
        <v>0</v>
      </c>
      <c r="B301" s="190"/>
      <c r="C301" s="190"/>
    </row>
    <row r="302" spans="1:3" ht="12.75">
      <c r="A302" s="191">
        <f>'[1]Plr List for OofP'!M232</f>
        <v>0</v>
      </c>
      <c r="B302" s="190"/>
      <c r="C302" s="190"/>
    </row>
    <row r="303" spans="1:3" ht="12.75">
      <c r="A303" s="191">
        <f>'[1]Plr List for OofP'!M233</f>
        <v>0</v>
      </c>
      <c r="B303" s="190"/>
      <c r="C303" s="190"/>
    </row>
    <row r="304" spans="1:3" ht="12.75">
      <c r="A304" s="191">
        <f>'[1]Plr List for OofP'!M234</f>
        <v>0</v>
      </c>
      <c r="B304" s="190"/>
      <c r="C304" s="190"/>
    </row>
    <row r="305" spans="1:3" ht="12.75">
      <c r="A305" s="191">
        <f>'[1]Plr List for OofP'!M235</f>
        <v>0</v>
      </c>
      <c r="B305" s="190"/>
      <c r="C305" s="190"/>
    </row>
    <row r="306" spans="1:3" ht="12.75">
      <c r="A306" s="191">
        <f>'[1]Plr List for OofP'!M236</f>
        <v>0</v>
      </c>
      <c r="B306" s="190"/>
      <c r="C306" s="190"/>
    </row>
    <row r="307" spans="1:3" ht="12.75">
      <c r="A307" s="191">
        <f>'[1]Plr List for OofP'!M237</f>
        <v>0</v>
      </c>
      <c r="B307" s="190"/>
      <c r="C307" s="190"/>
    </row>
    <row r="308" spans="1:3" ht="12.75">
      <c r="A308" s="191">
        <f>'[1]Plr List for OofP'!M238</f>
        <v>0</v>
      </c>
      <c r="B308" s="190"/>
      <c r="C308" s="190"/>
    </row>
    <row r="309" spans="1:3" ht="12.75">
      <c r="A309" s="191">
        <f>'[1]Plr List for OofP'!M239</f>
        <v>0</v>
      </c>
      <c r="B309" s="190"/>
      <c r="C309" s="190"/>
    </row>
    <row r="310" spans="1:3" ht="12.75">
      <c r="A310" s="191">
        <f>'[1]Plr List for OofP'!M240</f>
        <v>0</v>
      </c>
      <c r="B310" s="190"/>
      <c r="C310" s="190"/>
    </row>
    <row r="311" spans="1:3" ht="12.75">
      <c r="A311" s="191">
        <f>'[1]Plr List for OofP'!M241</f>
        <v>0</v>
      </c>
      <c r="B311" s="190"/>
      <c r="C311" s="190"/>
    </row>
    <row r="312" spans="1:3" ht="12.75">
      <c r="A312" s="191">
        <f>'[1]Plr List for OofP'!M242</f>
        <v>0</v>
      </c>
      <c r="B312" s="190"/>
      <c r="C312" s="190"/>
    </row>
    <row r="313" spans="1:3" ht="12.75">
      <c r="A313" s="191">
        <f>'[1]Plr List for OofP'!M243</f>
        <v>0</v>
      </c>
      <c r="B313" s="190"/>
      <c r="C313" s="190"/>
    </row>
    <row r="314" spans="1:3" ht="12.75">
      <c r="A314" s="191">
        <f>'[1]Plr List for OofP'!M244</f>
        <v>0</v>
      </c>
      <c r="B314" s="190"/>
      <c r="C314" s="190"/>
    </row>
    <row r="315" spans="1:3" ht="12.75">
      <c r="A315" s="191">
        <f>'[1]Plr List for OofP'!M245</f>
        <v>0</v>
      </c>
      <c r="B315" s="190"/>
      <c r="C315" s="190"/>
    </row>
    <row r="316" spans="1:3" ht="12.75">
      <c r="A316" s="191">
        <f>'[1]Plr List for OofP'!M246</f>
        <v>0</v>
      </c>
      <c r="B316" s="190"/>
      <c r="C316" s="190"/>
    </row>
    <row r="317" spans="1:3" ht="12.75">
      <c r="A317" s="191">
        <f>'[1]Plr List for OofP'!M247</f>
        <v>0</v>
      </c>
      <c r="B317" s="190"/>
      <c r="C317" s="190"/>
    </row>
    <row r="318" spans="1:3" ht="12.75">
      <c r="A318" s="191">
        <f>'[1]Plr List for OofP'!M248</f>
        <v>0</v>
      </c>
      <c r="B318" s="190"/>
      <c r="C318" s="190"/>
    </row>
    <row r="319" spans="1:3" ht="12.75">
      <c r="A319" s="191">
        <f>'[1]Plr List for OofP'!M249</f>
        <v>0</v>
      </c>
      <c r="B319" s="190"/>
      <c r="C319" s="190"/>
    </row>
    <row r="320" spans="1:3" ht="12.75">
      <c r="A320" s="191">
        <f>'[1]Plr List for OofP'!M250</f>
        <v>0</v>
      </c>
      <c r="B320" s="190"/>
      <c r="C320" s="190"/>
    </row>
    <row r="321" spans="1:3" ht="12.75">
      <c r="A321" s="191">
        <f>'[1]Plr List for OofP'!M251</f>
        <v>0</v>
      </c>
      <c r="B321" s="190"/>
      <c r="C321" s="190"/>
    </row>
    <row r="322" spans="1:3" ht="12.75">
      <c r="A322" s="191">
        <f>'[1]Plr List for OofP'!M252</f>
        <v>0</v>
      </c>
      <c r="B322" s="190"/>
      <c r="C322" s="190"/>
    </row>
    <row r="323" spans="1:3" ht="12.75">
      <c r="A323" s="191">
        <f>'[1]Plr List for OofP'!M253</f>
        <v>0</v>
      </c>
      <c r="B323" s="190"/>
      <c r="C323" s="190"/>
    </row>
    <row r="324" spans="1:3" ht="12.75">
      <c r="A324" s="191">
        <f>'[1]Plr List for OofP'!M254</f>
        <v>0</v>
      </c>
      <c r="B324" s="190"/>
      <c r="C324" s="190"/>
    </row>
    <row r="325" spans="1:3" ht="12.75">
      <c r="A325" s="191">
        <f>'[1]Plr List for OofP'!M255</f>
        <v>0</v>
      </c>
      <c r="B325" s="190"/>
      <c r="C325" s="190"/>
    </row>
    <row r="326" spans="1:3" ht="12.75">
      <c r="A326" s="191">
        <f>'[1]Plr List for OofP'!M256</f>
        <v>0</v>
      </c>
      <c r="B326" s="190"/>
      <c r="C326" s="190"/>
    </row>
    <row r="327" spans="1:3" ht="12.75">
      <c r="A327" s="191">
        <f>'[1]Plr List for OofP'!M257</f>
        <v>0</v>
      </c>
      <c r="B327" s="190"/>
      <c r="C327" s="190"/>
    </row>
    <row r="328" spans="1:3" ht="12.75">
      <c r="A328" s="191">
        <f>'[1]Plr List for OofP'!M258</f>
        <v>0</v>
      </c>
      <c r="B328" s="190"/>
      <c r="C328" s="190"/>
    </row>
    <row r="329" spans="1:3" ht="12.75">
      <c r="A329" s="191">
        <f>'[1]Plr List for OofP'!M259</f>
        <v>0</v>
      </c>
      <c r="B329" s="190"/>
      <c r="C329" s="190"/>
    </row>
    <row r="330" spans="1:3" ht="12.75">
      <c r="A330" s="191">
        <f>'[1]Plr List for OofP'!M260</f>
        <v>0</v>
      </c>
      <c r="B330" s="190"/>
      <c r="C330" s="190"/>
    </row>
    <row r="331" spans="1:3" ht="12.75">
      <c r="A331" s="191">
        <f>'[1]Plr List for OofP'!M261</f>
        <v>0</v>
      </c>
      <c r="B331" s="190"/>
      <c r="C331" s="190"/>
    </row>
    <row r="332" spans="1:3" ht="12.75">
      <c r="A332" s="191">
        <f>'[1]Plr List for OofP'!M262</f>
        <v>0</v>
      </c>
      <c r="B332" s="190"/>
      <c r="C332" s="190"/>
    </row>
    <row r="333" spans="1:3" ht="12.75">
      <c r="A333" s="191">
        <f>'[1]Plr List for OofP'!M263</f>
        <v>0</v>
      </c>
      <c r="B333" s="190"/>
      <c r="C333" s="190"/>
    </row>
    <row r="334" spans="1:3" ht="12.75">
      <c r="A334" s="191">
        <f>'[1]Plr List for OofP'!M264</f>
        <v>0</v>
      </c>
      <c r="B334" s="190"/>
      <c r="C334" s="190"/>
    </row>
    <row r="335" spans="1:3" ht="12.75">
      <c r="A335" s="191">
        <f>'[1]Plr List for OofP'!M265</f>
        <v>0</v>
      </c>
      <c r="B335" s="190"/>
      <c r="C335" s="190"/>
    </row>
    <row r="336" spans="1:3" ht="12.75">
      <c r="A336" s="191">
        <f>'[1]Plr List for OofP'!M266</f>
        <v>0</v>
      </c>
      <c r="B336" s="190"/>
      <c r="C336" s="190"/>
    </row>
    <row r="337" spans="1:3" ht="12.75">
      <c r="A337" s="191">
        <f>'[1]Plr List for OofP'!M267</f>
        <v>0</v>
      </c>
      <c r="B337" s="190"/>
      <c r="C337" s="190"/>
    </row>
    <row r="338" spans="1:3" ht="12.75">
      <c r="A338" s="191">
        <f>'[1]Plr List for OofP'!M268</f>
        <v>0</v>
      </c>
      <c r="B338" s="190"/>
      <c r="C338" s="190"/>
    </row>
    <row r="339" spans="1:3" ht="12.75">
      <c r="A339" s="191">
        <f>'[1]Plr List for OofP'!M269</f>
        <v>0</v>
      </c>
      <c r="B339" s="190"/>
      <c r="C339" s="190"/>
    </row>
    <row r="340" spans="1:3" ht="12.75">
      <c r="A340" s="191">
        <f>'[1]Plr List for OofP'!M270</f>
        <v>0</v>
      </c>
      <c r="B340" s="190"/>
      <c r="C340" s="190"/>
    </row>
    <row r="341" spans="1:3" ht="12.75">
      <c r="A341" s="191">
        <f>'[1]Plr List for OofP'!M271</f>
        <v>0</v>
      </c>
      <c r="B341" s="190"/>
      <c r="C341" s="190"/>
    </row>
    <row r="342" spans="1:3" ht="12.75">
      <c r="A342" s="191">
        <f>'[1]Plr List for OofP'!M272</f>
        <v>0</v>
      </c>
      <c r="B342" s="190"/>
      <c r="C342" s="190"/>
    </row>
    <row r="343" spans="1:3" ht="12.75">
      <c r="A343" s="191">
        <f>'[1]Plr List for OofP'!M273</f>
        <v>0</v>
      </c>
      <c r="B343" s="190"/>
      <c r="C343" s="190"/>
    </row>
    <row r="344" spans="1:3" ht="12.75">
      <c r="A344" s="191">
        <f>'[1]Plr List for OofP'!M274</f>
        <v>0</v>
      </c>
      <c r="B344" s="190"/>
      <c r="C344" s="190"/>
    </row>
    <row r="345" spans="1:3" ht="12.75">
      <c r="A345" s="191">
        <f>'[1]Plr List for OofP'!M275</f>
        <v>0</v>
      </c>
      <c r="B345" s="190"/>
      <c r="C345" s="190"/>
    </row>
    <row r="346" spans="1:3" ht="12.75">
      <c r="A346" s="191">
        <f>'[1]Plr List for OofP'!M276</f>
        <v>0</v>
      </c>
      <c r="B346" s="190"/>
      <c r="C346" s="190"/>
    </row>
    <row r="347" spans="1:3" ht="12.75">
      <c r="A347" s="191">
        <f>'[1]Plr List for OofP'!M277</f>
        <v>0</v>
      </c>
      <c r="B347" s="190"/>
      <c r="C347" s="190"/>
    </row>
    <row r="348" spans="1:3" ht="12.75">
      <c r="A348" s="191">
        <f>'[1]Plr List for OofP'!M278</f>
        <v>0</v>
      </c>
      <c r="B348" s="190"/>
      <c r="C348" s="190"/>
    </row>
    <row r="349" spans="1:3" ht="12.75">
      <c r="A349" s="191">
        <f>'[1]Plr List for OofP'!M279</f>
        <v>0</v>
      </c>
      <c r="B349" s="190"/>
      <c r="C349" s="190"/>
    </row>
    <row r="350" spans="1:3" ht="12.75">
      <c r="A350" s="191">
        <f>'[1]Plr List for OofP'!M280</f>
        <v>0</v>
      </c>
      <c r="B350" s="190"/>
      <c r="C350" s="190"/>
    </row>
    <row r="351" spans="1:3" ht="12.75">
      <c r="A351" s="191">
        <f>'[1]Plr List for OofP'!M281</f>
        <v>0</v>
      </c>
      <c r="B351" s="190"/>
      <c r="C351" s="190"/>
    </row>
    <row r="352" spans="1:3" ht="12.75">
      <c r="A352" s="191">
        <f>'[1]Plr List for OofP'!M282</f>
        <v>0</v>
      </c>
      <c r="B352" s="190"/>
      <c r="C352" s="190"/>
    </row>
    <row r="353" spans="1:3" ht="12.75">
      <c r="A353" s="191">
        <f>'[1]Plr List for OofP'!M283</f>
        <v>0</v>
      </c>
      <c r="B353" s="190"/>
      <c r="C353" s="190"/>
    </row>
    <row r="354" spans="1:3" ht="12.75">
      <c r="A354" s="191">
        <f>'[1]Plr List for OofP'!M284</f>
        <v>0</v>
      </c>
      <c r="B354" s="190"/>
      <c r="C354" s="190"/>
    </row>
    <row r="355" spans="1:3" ht="12.75">
      <c r="A355" s="191">
        <f>'[1]Plr List for OofP'!M285</f>
        <v>0</v>
      </c>
      <c r="B355" s="190"/>
      <c r="C355" s="190"/>
    </row>
    <row r="356" spans="1:3" ht="12.75">
      <c r="A356" s="191">
        <f>'[1]Plr List for OofP'!M286</f>
        <v>0</v>
      </c>
      <c r="B356" s="190"/>
      <c r="C356" s="190"/>
    </row>
    <row r="357" spans="1:3" ht="12.75">
      <c r="A357" s="191">
        <f>'[1]Plr List for OofP'!M287</f>
        <v>0</v>
      </c>
      <c r="B357" s="190"/>
      <c r="C357" s="190"/>
    </row>
    <row r="358" spans="1:3" ht="12.75">
      <c r="A358" s="191">
        <f>'[1]Plr List for OofP'!M288</f>
        <v>0</v>
      </c>
      <c r="B358" s="190"/>
      <c r="C358" s="190"/>
    </row>
    <row r="359" spans="1:3" ht="12.75">
      <c r="A359" s="191">
        <f>'[1]Plr List for OofP'!M289</f>
        <v>0</v>
      </c>
      <c r="B359" s="190"/>
      <c r="C359" s="190"/>
    </row>
    <row r="360" spans="1:3" ht="12.75">
      <c r="A360" s="191">
        <f>'[1]Plr List for OofP'!M290</f>
        <v>0</v>
      </c>
      <c r="B360" s="190"/>
      <c r="C360" s="190"/>
    </row>
    <row r="361" spans="1:3" ht="12.75">
      <c r="A361" s="191">
        <f>'[1]Plr List for OofP'!M291</f>
        <v>0</v>
      </c>
      <c r="B361" s="190"/>
      <c r="C361" s="190"/>
    </row>
    <row r="362" spans="1:3" ht="12.75">
      <c r="A362" s="191">
        <f>'[1]Plr List for OofP'!M292</f>
        <v>0</v>
      </c>
      <c r="B362" s="190"/>
      <c r="C362" s="190"/>
    </row>
    <row r="363" spans="1:3" ht="12.75">
      <c r="A363" s="191">
        <f>'[1]Plr List for OofP'!M293</f>
        <v>0</v>
      </c>
      <c r="B363" s="190"/>
      <c r="C363" s="190"/>
    </row>
    <row r="364" spans="1:3" ht="12.75">
      <c r="A364" s="191">
        <f>'[1]Plr List for OofP'!M294</f>
        <v>0</v>
      </c>
      <c r="B364" s="190"/>
      <c r="C364" s="190"/>
    </row>
    <row r="365" spans="1:3" ht="12.75">
      <c r="A365" s="191">
        <f>'[1]Plr List for OofP'!M295</f>
        <v>0</v>
      </c>
      <c r="B365" s="190"/>
      <c r="C365" s="190"/>
    </row>
    <row r="366" spans="1:3" ht="12.75">
      <c r="A366" s="191">
        <f>'[1]Plr List for OofP'!M296</f>
        <v>0</v>
      </c>
      <c r="B366" s="190"/>
      <c r="C366" s="190"/>
    </row>
    <row r="367" spans="1:3" ht="12.75">
      <c r="A367" s="191">
        <f>'[1]Plr List for OofP'!M297</f>
        <v>0</v>
      </c>
      <c r="B367" s="190"/>
      <c r="C367" s="190"/>
    </row>
    <row r="368" spans="1:3" ht="12.75">
      <c r="A368" s="191">
        <f>'[1]Plr List for OofP'!M298</f>
        <v>0</v>
      </c>
      <c r="B368" s="190"/>
      <c r="C368" s="190"/>
    </row>
    <row r="369" spans="1:3" ht="12.75">
      <c r="A369" s="191">
        <f>'[1]Plr List for OofP'!M299</f>
        <v>0</v>
      </c>
      <c r="B369" s="190"/>
      <c r="C369" s="190"/>
    </row>
    <row r="370" spans="1:3" ht="12.75">
      <c r="A370" s="191">
        <f>'[1]Plr List for OofP'!M300</f>
        <v>0</v>
      </c>
      <c r="B370" s="190"/>
      <c r="C370" s="190"/>
    </row>
    <row r="371" spans="1:3" ht="12.75">
      <c r="A371" s="191">
        <f>'[1]Plr List for OofP'!M301</f>
        <v>0</v>
      </c>
      <c r="B371" s="190"/>
      <c r="C371" s="190"/>
    </row>
    <row r="372" spans="1:3" ht="12.75">
      <c r="A372" s="191">
        <f>'[1]Plr List for OofP'!M302</f>
        <v>0</v>
      </c>
      <c r="B372" s="190"/>
      <c r="C372" s="190"/>
    </row>
    <row r="373" spans="1:3" ht="12.75">
      <c r="A373" s="191">
        <f>'[1]Plr List for OofP'!M303</f>
        <v>0</v>
      </c>
      <c r="B373" s="190"/>
      <c r="C373" s="190"/>
    </row>
    <row r="374" spans="1:3" ht="12.75">
      <c r="A374" s="191">
        <f>'[1]Plr List for OofP'!M304</f>
        <v>0</v>
      </c>
      <c r="B374" s="190"/>
      <c r="C374" s="190"/>
    </row>
    <row r="375" spans="1:3" ht="12.75">
      <c r="A375" s="191">
        <f>'[1]Plr List for OofP'!M305</f>
        <v>0</v>
      </c>
      <c r="B375" s="190"/>
      <c r="C375" s="190"/>
    </row>
    <row r="376" spans="1:3" ht="12.75">
      <c r="A376" s="191">
        <f>'[1]Plr List for OofP'!M306</f>
        <v>0</v>
      </c>
      <c r="B376" s="190"/>
      <c r="C376" s="190"/>
    </row>
    <row r="377" spans="1:3" ht="12.75">
      <c r="A377" s="191">
        <f>'[1]Plr List for OofP'!M307</f>
        <v>0</v>
      </c>
      <c r="B377" s="190"/>
      <c r="C377" s="190"/>
    </row>
    <row r="378" spans="1:3" ht="12.75">
      <c r="A378" s="191">
        <f>'[1]Plr List for OofP'!M308</f>
        <v>0</v>
      </c>
      <c r="B378" s="190"/>
      <c r="C378" s="190"/>
    </row>
    <row r="379" spans="1:3" ht="12.75">
      <c r="A379" s="191">
        <f>'[1]Plr List for OofP'!M309</f>
        <v>0</v>
      </c>
      <c r="B379" s="190"/>
      <c r="C379" s="190"/>
    </row>
    <row r="380" spans="1:3" ht="12.75">
      <c r="A380" s="191">
        <f>'[1]Plr List for OofP'!M310</f>
        <v>0</v>
      </c>
      <c r="B380" s="190"/>
      <c r="C380" s="190"/>
    </row>
    <row r="381" spans="1:3" ht="12.75">
      <c r="A381" s="191">
        <f>'[1]Plr List for OofP'!M311</f>
        <v>0</v>
      </c>
      <c r="B381" s="190"/>
      <c r="C381" s="190"/>
    </row>
    <row r="382" spans="1:3" ht="12.75">
      <c r="A382" s="191">
        <f>'[1]Plr List for OofP'!M312</f>
        <v>0</v>
      </c>
      <c r="B382" s="190"/>
      <c r="C382" s="190"/>
    </row>
    <row r="383" spans="1:3" ht="12.75">
      <c r="A383" s="191">
        <f>'[1]Plr List for OofP'!M313</f>
        <v>0</v>
      </c>
      <c r="B383" s="190"/>
      <c r="C383" s="190"/>
    </row>
    <row r="384" spans="1:3" ht="12.75">
      <c r="A384" s="191">
        <f>'[1]Plr List for OofP'!M314</f>
        <v>0</v>
      </c>
      <c r="B384" s="190"/>
      <c r="C384" s="190"/>
    </row>
    <row r="385" spans="1:3" ht="12.75">
      <c r="A385" s="191">
        <f>'[1]Plr List for OofP'!M315</f>
        <v>0</v>
      </c>
      <c r="B385" s="190"/>
      <c r="C385" s="190"/>
    </row>
    <row r="386" spans="1:3" ht="12.75">
      <c r="A386" s="191">
        <f>'[1]Plr List for OofP'!M316</f>
        <v>0</v>
      </c>
      <c r="B386" s="190"/>
      <c r="C386" s="190"/>
    </row>
    <row r="387" spans="1:3" ht="12.75">
      <c r="A387" s="191">
        <f>'[1]Plr List for OofP'!M317</f>
        <v>0</v>
      </c>
      <c r="B387" s="190"/>
      <c r="C387" s="190"/>
    </row>
    <row r="388" spans="1:3" ht="12.75">
      <c r="A388" s="191">
        <f>'[1]Plr List for OofP'!M318</f>
        <v>0</v>
      </c>
      <c r="B388" s="190"/>
      <c r="C388" s="190"/>
    </row>
    <row r="389" spans="1:3" ht="12.75">
      <c r="A389" s="191">
        <f>'[1]Plr List for OofP'!M319</f>
        <v>0</v>
      </c>
      <c r="B389" s="190"/>
      <c r="C389" s="190"/>
    </row>
    <row r="390" spans="1:3" ht="12.75">
      <c r="A390" s="191">
        <f>'[1]Plr List for OofP'!M320</f>
        <v>0</v>
      </c>
      <c r="B390" s="190"/>
      <c r="C390" s="190"/>
    </row>
    <row r="391" spans="1:3" ht="12.75">
      <c r="A391" s="191">
        <f>'[1]Plr List for OofP'!M321</f>
        <v>0</v>
      </c>
      <c r="B391" s="190"/>
      <c r="C391" s="190"/>
    </row>
    <row r="392" spans="1:3" ht="12.75">
      <c r="A392" s="191">
        <f>'[1]Plr List for OofP'!M322</f>
        <v>0</v>
      </c>
      <c r="B392" s="190"/>
      <c r="C392" s="190"/>
    </row>
    <row r="393" spans="1:3" ht="12.75">
      <c r="A393" s="191">
        <f>'[1]Plr List for OofP'!M323</f>
        <v>0</v>
      </c>
      <c r="B393" s="190"/>
      <c r="C393" s="190"/>
    </row>
    <row r="394" spans="1:3" ht="12.75">
      <c r="A394" s="191">
        <f>'[1]Plr List for OofP'!M324</f>
        <v>0</v>
      </c>
      <c r="B394" s="190"/>
      <c r="C394" s="190"/>
    </row>
    <row r="395" spans="1:3" ht="12.75">
      <c r="A395" s="191">
        <f>'[1]Plr List for OofP'!M325</f>
        <v>0</v>
      </c>
      <c r="B395" s="190"/>
      <c r="C395" s="190"/>
    </row>
    <row r="396" spans="1:3" ht="12.75">
      <c r="A396" s="191">
        <f>'[1]Plr List for OofP'!M326</f>
        <v>0</v>
      </c>
      <c r="B396" s="190"/>
      <c r="C396" s="190"/>
    </row>
    <row r="397" spans="1:3" ht="12.75">
      <c r="A397" s="191">
        <f>'[1]Plr List for OofP'!M327</f>
        <v>0</v>
      </c>
      <c r="B397" s="190"/>
      <c r="C397" s="190"/>
    </row>
    <row r="398" spans="1:3" ht="12.75">
      <c r="A398" s="191">
        <f>'[1]Plr List for OofP'!M328</f>
        <v>0</v>
      </c>
      <c r="B398" s="190"/>
      <c r="C398" s="190"/>
    </row>
    <row r="399" spans="1:3" ht="12.75">
      <c r="A399" s="191">
        <f>'[1]Plr List for OofP'!M329</f>
        <v>0</v>
      </c>
      <c r="B399" s="190"/>
      <c r="C399" s="190"/>
    </row>
    <row r="400" spans="1:3" ht="12.75">
      <c r="A400" s="191">
        <f>'[1]Plr List for OofP'!M330</f>
        <v>0</v>
      </c>
      <c r="B400" s="190"/>
      <c r="C400" s="190"/>
    </row>
    <row r="401" spans="1:3" ht="12.75">
      <c r="A401" s="191">
        <f>'[1]Plr List for OofP'!M331</f>
        <v>0</v>
      </c>
      <c r="B401" s="190"/>
      <c r="C401" s="190"/>
    </row>
    <row r="402" spans="1:3" ht="12.75">
      <c r="A402" s="191">
        <f>'[1]Plr List for OofP'!M332</f>
        <v>0</v>
      </c>
      <c r="B402" s="190"/>
      <c r="C402" s="190"/>
    </row>
    <row r="403" spans="1:3" ht="12.75">
      <c r="A403" s="191">
        <f>'[1]Plr List for OofP'!M333</f>
        <v>0</v>
      </c>
      <c r="B403" s="190"/>
      <c r="C403" s="190"/>
    </row>
    <row r="404" spans="1:3" ht="12.75">
      <c r="A404" s="191">
        <f>'[1]Plr List for OofP'!M334</f>
        <v>0</v>
      </c>
      <c r="B404" s="190"/>
      <c r="C404" s="190"/>
    </row>
    <row r="405" spans="1:3" ht="12.75">
      <c r="A405" s="191">
        <f>'[1]Plr List for OofP'!M335</f>
        <v>0</v>
      </c>
      <c r="B405" s="190"/>
      <c r="C405" s="190"/>
    </row>
    <row r="406" spans="1:3" ht="12.75">
      <c r="A406" s="191">
        <f>'[1]Plr List for OofP'!M336</f>
        <v>0</v>
      </c>
      <c r="B406" s="190"/>
      <c r="C406" s="190"/>
    </row>
    <row r="407" spans="1:3" ht="12.75">
      <c r="A407" s="191">
        <f>'[1]Plr List for OofP'!M337</f>
        <v>0</v>
      </c>
      <c r="B407" s="190"/>
      <c r="C407" s="190"/>
    </row>
    <row r="408" spans="1:3" ht="12.75">
      <c r="A408" s="191">
        <f>'[1]Plr List for OofP'!M338</f>
        <v>0</v>
      </c>
      <c r="B408" s="190"/>
      <c r="C408" s="190"/>
    </row>
    <row r="409" spans="1:3" ht="12.75">
      <c r="A409" s="191">
        <f>'[1]Plr List for OofP'!M339</f>
        <v>0</v>
      </c>
      <c r="B409" s="190"/>
      <c r="C409" s="190"/>
    </row>
    <row r="410" spans="1:3" ht="12.75">
      <c r="A410" s="191">
        <f>'[1]Plr List for OofP'!M340</f>
        <v>0</v>
      </c>
      <c r="B410" s="190"/>
      <c r="C410" s="190"/>
    </row>
    <row r="411" spans="1:3" ht="12.75">
      <c r="A411" s="191">
        <f>'[1]Plr List for OofP'!M341</f>
        <v>0</v>
      </c>
      <c r="B411" s="190"/>
      <c r="C411" s="190"/>
    </row>
    <row r="412" spans="1:3" ht="12.75">
      <c r="A412" s="191">
        <f>'[1]Plr List for OofP'!M342</f>
        <v>0</v>
      </c>
      <c r="B412" s="190"/>
      <c r="C412" s="190"/>
    </row>
    <row r="413" spans="1:3" ht="12.75">
      <c r="A413" s="191">
        <f>'[1]Plr List for OofP'!M343</f>
        <v>0</v>
      </c>
      <c r="B413" s="190"/>
      <c r="C413" s="190"/>
    </row>
    <row r="414" spans="1:3" ht="12.75">
      <c r="A414" s="191">
        <f>'[1]Plr List for OofP'!M344</f>
        <v>0</v>
      </c>
      <c r="B414" s="190"/>
      <c r="C414" s="190"/>
    </row>
    <row r="415" spans="1:3" ht="12.75">
      <c r="A415" s="191">
        <f>'[1]Plr List for OofP'!M345</f>
        <v>0</v>
      </c>
      <c r="B415" s="190"/>
      <c r="C415" s="190"/>
    </row>
    <row r="416" spans="1:3" ht="12.75">
      <c r="A416" s="191">
        <f>'[1]Plr List for OofP'!M346</f>
        <v>0</v>
      </c>
      <c r="B416" s="190"/>
      <c r="C416" s="190"/>
    </row>
    <row r="417" spans="1:3" ht="12.75">
      <c r="A417" s="191">
        <f>'[1]Plr List for OofP'!M347</f>
        <v>0</v>
      </c>
      <c r="B417" s="190"/>
      <c r="C417" s="190"/>
    </row>
    <row r="418" spans="1:3" ht="12.75">
      <c r="A418" s="191">
        <f>'[1]Plr List for OofP'!M348</f>
        <v>0</v>
      </c>
      <c r="B418" s="190"/>
      <c r="C418" s="190"/>
    </row>
    <row r="419" spans="1:3" ht="12.75">
      <c r="A419" s="191">
        <f>'[1]Plr List for OofP'!M349</f>
        <v>0</v>
      </c>
      <c r="B419" s="190"/>
      <c r="C419" s="190"/>
    </row>
    <row r="420" spans="1:3" ht="12.75">
      <c r="A420" s="191">
        <f>'[1]Plr List for OofP'!M350</f>
        <v>0</v>
      </c>
      <c r="B420" s="190"/>
      <c r="C420" s="190"/>
    </row>
    <row r="421" spans="1:3" ht="12.75">
      <c r="A421" s="191">
        <f>'[1]Plr List for OofP'!M351</f>
        <v>0</v>
      </c>
      <c r="B421" s="190"/>
      <c r="C421" s="190"/>
    </row>
    <row r="422" spans="1:3" ht="12.75">
      <c r="A422" s="191">
        <f>'[1]Plr List for OofP'!M352</f>
        <v>0</v>
      </c>
      <c r="B422" s="190"/>
      <c r="C422" s="190"/>
    </row>
    <row r="423" spans="1:3" ht="12.75">
      <c r="A423" s="191">
        <f>'[1]Plr List for OofP'!M353</f>
        <v>0</v>
      </c>
      <c r="B423" s="190"/>
      <c r="C423" s="190"/>
    </row>
    <row r="424" spans="1:3" ht="12.75">
      <c r="A424" s="191">
        <f>'[1]Plr List for OofP'!M354</f>
        <v>0</v>
      </c>
      <c r="B424" s="190"/>
      <c r="C424" s="190"/>
    </row>
    <row r="425" spans="1:3" ht="12.75">
      <c r="A425" s="191">
        <f>'[1]Plr List for OofP'!M355</f>
        <v>0</v>
      </c>
      <c r="B425" s="190"/>
      <c r="C425" s="190"/>
    </row>
    <row r="426" spans="1:3" ht="12.75">
      <c r="A426" s="191">
        <f>'[1]Plr List for OofP'!M356</f>
        <v>0</v>
      </c>
      <c r="B426" s="190"/>
      <c r="C426" s="190"/>
    </row>
    <row r="427" spans="1:3" ht="12.75">
      <c r="A427" s="191">
        <f>'[1]Plr List for OofP'!M357</f>
        <v>0</v>
      </c>
      <c r="B427" s="190"/>
      <c r="C427" s="190"/>
    </row>
    <row r="428" spans="1:3" ht="12.75">
      <c r="A428" s="191">
        <f>'[1]Plr List for OofP'!M358</f>
        <v>0</v>
      </c>
      <c r="B428" s="190"/>
      <c r="C428" s="190"/>
    </row>
    <row r="429" spans="1:3" ht="12.75">
      <c r="A429" s="191">
        <f>'[1]Plr List for OofP'!M359</f>
        <v>0</v>
      </c>
      <c r="B429" s="190"/>
      <c r="C429" s="190"/>
    </row>
    <row r="430" spans="1:3" ht="12.75">
      <c r="A430" s="191">
        <f>'[1]Plr List for OofP'!M360</f>
        <v>0</v>
      </c>
      <c r="B430" s="190"/>
      <c r="C430" s="190"/>
    </row>
    <row r="431" spans="1:3" ht="12.75">
      <c r="A431" s="191">
        <f>'[1]Plr List for OofP'!M361</f>
        <v>0</v>
      </c>
      <c r="B431" s="190"/>
      <c r="C431" s="190"/>
    </row>
    <row r="432" spans="1:3" ht="12.75">
      <c r="A432" s="191">
        <f>'[1]Plr List for OofP'!M362</f>
        <v>0</v>
      </c>
      <c r="B432" s="190"/>
      <c r="C432" s="190"/>
    </row>
    <row r="433" spans="1:3" ht="12.75">
      <c r="A433" s="191">
        <f>'[1]Plr List for OofP'!M363</f>
        <v>0</v>
      </c>
      <c r="B433" s="190"/>
      <c r="C433" s="190"/>
    </row>
    <row r="434" spans="1:3" ht="12.75">
      <c r="A434" s="191">
        <f>'[1]Plr List for OofP'!M364</f>
        <v>0</v>
      </c>
      <c r="B434" s="190"/>
      <c r="C434" s="190"/>
    </row>
    <row r="435" spans="1:3" ht="12.75">
      <c r="A435" s="191">
        <f>'[1]Plr List for OofP'!M365</f>
        <v>0</v>
      </c>
      <c r="B435" s="190"/>
      <c r="C435" s="190"/>
    </row>
    <row r="436" spans="1:3" ht="12.75">
      <c r="A436" s="191">
        <f>'[1]Plr List for OofP'!M366</f>
        <v>0</v>
      </c>
      <c r="B436" s="190"/>
      <c r="C436" s="190"/>
    </row>
    <row r="437" spans="1:3" ht="12.75">
      <c r="A437" s="191">
        <f>'[1]Plr List for OofP'!M367</f>
        <v>0</v>
      </c>
      <c r="B437" s="190"/>
      <c r="C437" s="190"/>
    </row>
    <row r="438" spans="1:3" ht="12.75">
      <c r="A438" s="191">
        <f>'[1]Plr List for OofP'!M368</f>
        <v>0</v>
      </c>
      <c r="B438" s="190"/>
      <c r="C438" s="190"/>
    </row>
    <row r="439" spans="1:3" ht="12.75">
      <c r="A439" s="191">
        <f>'[1]Plr List for OofP'!M369</f>
        <v>0</v>
      </c>
      <c r="B439" s="190"/>
      <c r="C439" s="190"/>
    </row>
    <row r="440" spans="1:3" ht="12.75">
      <c r="A440" s="191">
        <f>'[1]Plr List for OofP'!M370</f>
        <v>0</v>
      </c>
      <c r="B440" s="190"/>
      <c r="C440" s="190"/>
    </row>
    <row r="441" spans="1:3" ht="12.75">
      <c r="A441" s="191">
        <f>'[1]Plr List for OofP'!M371</f>
        <v>0</v>
      </c>
      <c r="B441" s="190"/>
      <c r="C441" s="190"/>
    </row>
    <row r="442" spans="1:3" ht="12.75">
      <c r="A442" s="191">
        <f>'[1]Plr List for OofP'!M372</f>
        <v>0</v>
      </c>
      <c r="B442" s="190"/>
      <c r="C442" s="190"/>
    </row>
    <row r="443" spans="1:3" ht="12.75">
      <c r="A443" s="191">
        <f>'[1]Plr List for OofP'!M373</f>
        <v>0</v>
      </c>
      <c r="B443" s="190"/>
      <c r="C443" s="190"/>
    </row>
    <row r="444" spans="1:3" ht="12.75">
      <c r="A444" s="191">
        <f>'[1]Plr List for OofP'!M374</f>
        <v>0</v>
      </c>
      <c r="B444" s="190"/>
      <c r="C444" s="190"/>
    </row>
    <row r="445" spans="1:3" ht="12.75">
      <c r="A445" s="191">
        <f>'[1]Plr List for OofP'!M375</f>
        <v>0</v>
      </c>
      <c r="B445" s="190"/>
      <c r="C445" s="190"/>
    </row>
    <row r="446" spans="1:3" ht="12.75">
      <c r="A446" s="191">
        <f>'[1]Plr List for OofP'!M376</f>
        <v>0</v>
      </c>
      <c r="B446" s="190"/>
      <c r="C446" s="190"/>
    </row>
    <row r="447" spans="1:3" ht="12.75">
      <c r="A447" s="191">
        <f>'[1]Plr List for OofP'!M377</f>
        <v>0</v>
      </c>
      <c r="B447" s="190"/>
      <c r="C447" s="190"/>
    </row>
    <row r="448" spans="1:3" ht="12.75">
      <c r="A448" s="191">
        <f>'[1]Plr List for OofP'!M378</f>
        <v>0</v>
      </c>
      <c r="B448" s="190"/>
      <c r="C448" s="190"/>
    </row>
    <row r="449" spans="1:3" ht="12.75">
      <c r="A449" s="191">
        <f>'[1]Plr List for OofP'!M379</f>
        <v>0</v>
      </c>
      <c r="B449" s="190"/>
      <c r="C449" s="190"/>
    </row>
    <row r="450" spans="1:3" ht="12.75">
      <c r="A450" s="191">
        <f>'[1]Plr List for OofP'!M380</f>
        <v>0</v>
      </c>
      <c r="B450" s="190"/>
      <c r="C450" s="190"/>
    </row>
    <row r="451" spans="1:3" ht="12.75">
      <c r="A451" s="191">
        <f>'[1]Plr List for OofP'!M381</f>
        <v>0</v>
      </c>
      <c r="B451" s="190"/>
      <c r="C451" s="190"/>
    </row>
    <row r="452" spans="1:3" ht="12.75">
      <c r="A452" s="191">
        <f>'[1]Plr List for OofP'!M382</f>
        <v>0</v>
      </c>
      <c r="B452" s="190"/>
      <c r="C452" s="190"/>
    </row>
    <row r="453" spans="1:3" ht="12.75">
      <c r="A453" s="191">
        <f>'[1]Plr List for OofP'!M383</f>
        <v>0</v>
      </c>
      <c r="B453" s="190"/>
      <c r="C453" s="190"/>
    </row>
    <row r="454" spans="1:3" ht="12.75">
      <c r="A454" s="191">
        <f>'[1]Plr List for OofP'!M384</f>
        <v>0</v>
      </c>
      <c r="B454" s="190"/>
      <c r="C454" s="190"/>
    </row>
    <row r="455" spans="1:3" ht="12.75">
      <c r="A455" s="191">
        <f>'[1]Plr List for OofP'!M385</f>
        <v>0</v>
      </c>
      <c r="B455" s="190"/>
      <c r="C455" s="190"/>
    </row>
    <row r="456" spans="1:3" ht="12.75">
      <c r="A456" s="191">
        <f>'[1]Plr List for OofP'!M386</f>
        <v>0</v>
      </c>
      <c r="B456" s="190"/>
      <c r="C456" s="190"/>
    </row>
    <row r="457" spans="1:3" ht="12.75">
      <c r="A457" s="191">
        <f>'[1]Plr List for OofP'!M387</f>
        <v>0</v>
      </c>
      <c r="B457" s="190"/>
      <c r="C457" s="190"/>
    </row>
    <row r="458" spans="1:3" ht="12.75">
      <c r="A458" s="191">
        <f>'[1]Plr List for OofP'!M388</f>
        <v>0</v>
      </c>
      <c r="B458" s="190"/>
      <c r="C458" s="190"/>
    </row>
    <row r="459" spans="1:3" ht="12.75">
      <c r="A459" s="191">
        <f>'[1]Plr List for OofP'!M389</f>
        <v>0</v>
      </c>
      <c r="B459" s="190"/>
      <c r="C459" s="190"/>
    </row>
    <row r="460" spans="1:3" ht="12.75">
      <c r="A460" s="191">
        <f>'[1]Plr List for OofP'!M390</f>
        <v>0</v>
      </c>
      <c r="B460" s="190"/>
      <c r="C460" s="190"/>
    </row>
    <row r="461" spans="1:3" ht="12.75">
      <c r="A461" s="191">
        <f>'[1]Plr List for OofP'!M391</f>
        <v>0</v>
      </c>
      <c r="B461" s="190"/>
      <c r="C461" s="190"/>
    </row>
    <row r="462" spans="1:3" ht="12.75">
      <c r="A462" s="191">
        <f>'[1]Plr List for OofP'!M392</f>
        <v>0</v>
      </c>
      <c r="B462" s="190"/>
      <c r="C462" s="190"/>
    </row>
    <row r="463" spans="1:3" ht="12.75">
      <c r="A463" s="191">
        <f>'[1]Plr List for OofP'!M393</f>
        <v>0</v>
      </c>
      <c r="B463" s="190"/>
      <c r="C463" s="190"/>
    </row>
    <row r="464" spans="1:3" ht="12.75">
      <c r="A464" s="191">
        <f>'[1]Plr List for OofP'!M394</f>
        <v>0</v>
      </c>
      <c r="B464" s="190"/>
      <c r="C464" s="190"/>
    </row>
    <row r="465" spans="1:3" ht="12.75">
      <c r="A465" s="191">
        <f>'[1]Plr List for OofP'!M395</f>
        <v>0</v>
      </c>
      <c r="B465" s="190"/>
      <c r="C465" s="190"/>
    </row>
    <row r="466" spans="1:3" ht="12.75">
      <c r="A466" s="191">
        <f>'[1]Plr List for OofP'!M396</f>
        <v>0</v>
      </c>
      <c r="B466" s="190"/>
      <c r="C466" s="190"/>
    </row>
    <row r="467" spans="1:3" ht="12.75">
      <c r="A467" s="191">
        <f>'[1]Plr List for OofP'!M397</f>
        <v>0</v>
      </c>
      <c r="B467" s="190"/>
      <c r="C467" s="190"/>
    </row>
    <row r="468" spans="1:3" ht="12.75">
      <c r="A468" s="191">
        <f>'[1]Plr List for OofP'!M398</f>
        <v>0</v>
      </c>
      <c r="B468" s="190"/>
      <c r="C468" s="190"/>
    </row>
    <row r="469" spans="1:3" ht="12.75">
      <c r="A469" s="191">
        <f>'[1]Plr List for OofP'!M399</f>
        <v>0</v>
      </c>
      <c r="B469" s="190"/>
      <c r="C469" s="190"/>
    </row>
    <row r="470" spans="1:3" ht="12.75">
      <c r="A470" s="191">
        <f>'[1]Plr List for OofP'!M400</f>
        <v>0</v>
      </c>
      <c r="B470" s="190"/>
      <c r="C470" s="190"/>
    </row>
    <row r="471" spans="1:3" ht="12.75">
      <c r="A471" s="191">
        <f>'[1]Plr List for OofP'!M401</f>
        <v>0</v>
      </c>
      <c r="B471" s="190"/>
      <c r="C471" s="190"/>
    </row>
    <row r="472" spans="1:3" ht="12.75">
      <c r="A472" s="191">
        <f>'[1]Plr List for OofP'!M402</f>
        <v>0</v>
      </c>
      <c r="B472" s="190"/>
      <c r="C472" s="190"/>
    </row>
    <row r="473" spans="1:3" ht="12.75">
      <c r="A473" s="191">
        <f>'[1]Plr List for OofP'!M403</f>
        <v>0</v>
      </c>
      <c r="B473" s="190"/>
      <c r="C473" s="190"/>
    </row>
    <row r="474" spans="1:3" ht="12.75">
      <c r="A474" s="191">
        <f>'[1]Plr List for OofP'!M404</f>
        <v>0</v>
      </c>
      <c r="B474" s="190"/>
      <c r="C474" s="190"/>
    </row>
    <row r="475" spans="1:3" ht="12.75">
      <c r="A475" s="191">
        <f>'[1]Plr List for OofP'!M405</f>
        <v>0</v>
      </c>
      <c r="B475" s="190"/>
      <c r="C475" s="190"/>
    </row>
    <row r="476" spans="1:3" ht="12.75">
      <c r="A476" s="191">
        <f>'[1]Plr List for OofP'!M406</f>
        <v>0</v>
      </c>
      <c r="B476" s="190"/>
      <c r="C476" s="190"/>
    </row>
    <row r="477" spans="1:3" ht="12.75">
      <c r="A477" s="191">
        <f>'[1]Plr List for OofP'!M407</f>
        <v>0</v>
      </c>
      <c r="B477" s="190"/>
      <c r="C477" s="190"/>
    </row>
    <row r="478" spans="1:3" ht="12.75">
      <c r="A478" s="191">
        <f>'[1]Plr List for OofP'!M408</f>
        <v>0</v>
      </c>
      <c r="B478" s="190"/>
      <c r="C478" s="190"/>
    </row>
    <row r="479" spans="1:3" ht="12.75">
      <c r="A479" s="191">
        <f>'[1]Plr List for OofP'!M409</f>
        <v>0</v>
      </c>
      <c r="B479" s="190"/>
      <c r="C479" s="190"/>
    </row>
    <row r="480" spans="1:3" ht="12.75">
      <c r="A480" s="191">
        <f>'[1]Plr List for OofP'!M410</f>
        <v>0</v>
      </c>
      <c r="B480" s="190"/>
      <c r="C480" s="190"/>
    </row>
    <row r="481" spans="1:3" ht="12.75">
      <c r="A481" s="191">
        <f>'[1]Plr List for OofP'!M411</f>
        <v>0</v>
      </c>
      <c r="B481" s="190"/>
      <c r="C481" s="190"/>
    </row>
    <row r="482" spans="1:3" ht="12.75">
      <c r="A482" s="191">
        <f>'[1]Plr List for OofP'!M412</f>
        <v>0</v>
      </c>
      <c r="B482" s="190"/>
      <c r="C482" s="190"/>
    </row>
    <row r="483" spans="1:3" ht="12.75">
      <c r="A483" s="191">
        <f>'[1]Plr List for OofP'!M413</f>
        <v>0</v>
      </c>
      <c r="B483" s="190"/>
      <c r="C483" s="190"/>
    </row>
    <row r="484" spans="1:3" ht="12.75">
      <c r="A484" s="191">
        <f>'[1]Plr List for OofP'!M414</f>
        <v>0</v>
      </c>
      <c r="B484" s="190"/>
      <c r="C484" s="190"/>
    </row>
    <row r="485" spans="1:3" ht="12.75">
      <c r="A485" s="191">
        <f>'[1]Plr List for OofP'!M415</f>
        <v>0</v>
      </c>
      <c r="B485" s="190"/>
      <c r="C485" s="190"/>
    </row>
    <row r="486" spans="1:3" ht="12.75">
      <c r="A486" s="191">
        <f>'[1]Plr List for OofP'!M416</f>
        <v>0</v>
      </c>
      <c r="B486" s="190"/>
      <c r="C486" s="190"/>
    </row>
    <row r="487" spans="1:3" ht="12.75">
      <c r="A487" s="191">
        <f>'[1]Plr List for OofP'!M417</f>
        <v>0</v>
      </c>
      <c r="B487" s="190"/>
      <c r="C487" s="190"/>
    </row>
    <row r="488" spans="1:3" ht="12.75">
      <c r="A488" s="191">
        <f>'[1]Plr List for OofP'!M418</f>
        <v>0</v>
      </c>
      <c r="B488" s="190"/>
      <c r="C488" s="190"/>
    </row>
    <row r="489" spans="1:3" ht="12.75">
      <c r="A489" s="191">
        <f>'[1]Plr List for OofP'!M419</f>
        <v>0</v>
      </c>
      <c r="B489" s="190"/>
      <c r="C489" s="190"/>
    </row>
    <row r="490" spans="1:3" ht="12.75">
      <c r="A490" s="191">
        <f>'[1]Plr List for OofP'!M420</f>
        <v>0</v>
      </c>
      <c r="B490" s="190"/>
      <c r="C490" s="190"/>
    </row>
    <row r="491" spans="1:3" ht="12.75">
      <c r="A491" s="191">
        <f>'[1]Plr List for OofP'!M421</f>
        <v>0</v>
      </c>
      <c r="B491" s="190"/>
      <c r="C491" s="190"/>
    </row>
    <row r="492" spans="1:3" ht="12.75">
      <c r="A492" s="191">
        <f>'[1]Plr List for OofP'!M422</f>
        <v>0</v>
      </c>
      <c r="B492" s="190"/>
      <c r="C492" s="190"/>
    </row>
    <row r="493" spans="1:3" ht="12.75">
      <c r="A493" s="191">
        <f>'[1]Plr List for OofP'!M423</f>
        <v>0</v>
      </c>
      <c r="B493" s="190"/>
      <c r="C493" s="190"/>
    </row>
    <row r="494" spans="1:3" ht="12.75">
      <c r="A494" s="191">
        <f>'[1]Plr List for OofP'!M424</f>
        <v>0</v>
      </c>
      <c r="B494" s="190"/>
      <c r="C494" s="190"/>
    </row>
    <row r="495" spans="1:3" ht="12.75">
      <c r="A495" s="191">
        <f>'[1]Plr List for OofP'!M425</f>
        <v>0</v>
      </c>
      <c r="B495" s="190"/>
      <c r="C495" s="190"/>
    </row>
    <row r="496" spans="1:3" ht="12.75">
      <c r="A496" s="191">
        <f>'[1]Plr List for OofP'!M426</f>
        <v>0</v>
      </c>
      <c r="B496" s="190"/>
      <c r="C496" s="190"/>
    </row>
    <row r="497" spans="1:3" ht="12.75">
      <c r="A497" s="191">
        <f>'[1]Plr List for OofP'!M427</f>
        <v>0</v>
      </c>
      <c r="B497" s="190"/>
      <c r="C497" s="190"/>
    </row>
    <row r="498" spans="1:3" ht="12.75">
      <c r="A498" s="191">
        <f>'[1]Plr List for OofP'!M428</f>
        <v>0</v>
      </c>
      <c r="B498" s="190"/>
      <c r="C498" s="190"/>
    </row>
    <row r="499" spans="1:3" ht="12.75">
      <c r="A499" s="191">
        <f>'[1]Plr List for OofP'!M429</f>
        <v>0</v>
      </c>
      <c r="B499" s="190"/>
      <c r="C499" s="190"/>
    </row>
    <row r="500" spans="1:3" ht="12.75">
      <c r="A500" s="191">
        <f>'[1]Plr List for OofP'!M430</f>
        <v>0</v>
      </c>
      <c r="B500" s="190"/>
      <c r="C500" s="190"/>
    </row>
    <row r="501" spans="1:3" ht="12.75">
      <c r="A501" s="191">
        <f>'[1]Plr List for OofP'!M431</f>
        <v>0</v>
      </c>
      <c r="B501" s="190"/>
      <c r="C501" s="190"/>
    </row>
    <row r="502" spans="1:3" ht="12.75">
      <c r="A502" s="191">
        <f>'[1]Plr List for OofP'!M432</f>
        <v>0</v>
      </c>
      <c r="B502" s="190"/>
      <c r="C502" s="190"/>
    </row>
    <row r="503" spans="1:3" ht="12.75">
      <c r="A503" s="191">
        <f>'[1]Plr List for OofP'!M433</f>
        <v>0</v>
      </c>
      <c r="B503" s="190"/>
      <c r="C503" s="190"/>
    </row>
    <row r="504" spans="1:3" ht="12.75">
      <c r="A504" s="191">
        <f>'[1]Plr List for OofP'!M434</f>
        <v>0</v>
      </c>
      <c r="B504" s="190"/>
      <c r="C504" s="190"/>
    </row>
    <row r="505" spans="1:3" ht="12.75">
      <c r="A505" s="191">
        <f>'[1]Plr List for OofP'!M435</f>
        <v>0</v>
      </c>
      <c r="B505" s="190"/>
      <c r="C505" s="190"/>
    </row>
    <row r="506" spans="1:3" ht="12.75">
      <c r="A506" s="191">
        <f>'[1]Plr List for OofP'!M436</f>
        <v>0</v>
      </c>
      <c r="B506" s="190"/>
      <c r="C506" s="190"/>
    </row>
    <row r="507" spans="1:3" ht="12.75">
      <c r="A507" s="191">
        <f>'[1]Plr List for OofP'!M437</f>
        <v>0</v>
      </c>
      <c r="B507" s="190"/>
      <c r="C507" s="190"/>
    </row>
    <row r="508" spans="1:3" ht="12.75">
      <c r="A508" s="191">
        <f>'[1]Plr List for OofP'!M438</f>
        <v>0</v>
      </c>
      <c r="B508" s="190"/>
      <c r="C508" s="190"/>
    </row>
    <row r="509" spans="1:3" ht="12.75">
      <c r="A509" s="191">
        <f>'[1]Plr List for OofP'!M439</f>
        <v>0</v>
      </c>
      <c r="B509" s="190"/>
      <c r="C509" s="190"/>
    </row>
    <row r="510" spans="1:3" ht="12.75">
      <c r="A510" s="191">
        <f>'[1]Plr List for OofP'!M440</f>
        <v>0</v>
      </c>
      <c r="B510" s="190"/>
      <c r="C510" s="190"/>
    </row>
    <row r="511" spans="1:3" ht="12.75">
      <c r="A511" s="191">
        <f>'[1]Plr List for OofP'!M441</f>
        <v>0</v>
      </c>
      <c r="B511" s="190"/>
      <c r="C511" s="190"/>
    </row>
    <row r="512" spans="1:3" ht="12.75">
      <c r="A512" s="191">
        <f>'[1]Plr List for OofP'!M442</f>
        <v>0</v>
      </c>
      <c r="B512" s="190"/>
      <c r="C512" s="190"/>
    </row>
    <row r="513" spans="1:3" ht="12.75">
      <c r="A513" s="191">
        <f>'[1]Plr List for OofP'!M443</f>
        <v>0</v>
      </c>
      <c r="B513" s="190"/>
      <c r="C513" s="190"/>
    </row>
    <row r="514" spans="1:3" ht="12.75">
      <c r="A514" s="191">
        <f>'[1]Plr List for OofP'!M444</f>
        <v>0</v>
      </c>
      <c r="B514" s="190"/>
      <c r="C514" s="190"/>
    </row>
    <row r="515" spans="1:3" ht="12.75">
      <c r="A515" s="191">
        <f>'[1]Plr List for OofP'!M445</f>
        <v>0</v>
      </c>
      <c r="B515" s="190"/>
      <c r="C515" s="190"/>
    </row>
    <row r="516" spans="1:3" ht="12.75">
      <c r="A516" s="191">
        <f>'[1]Plr List for OofP'!M446</f>
        <v>0</v>
      </c>
      <c r="B516" s="190"/>
      <c r="C516" s="190"/>
    </row>
    <row r="517" spans="1:3" ht="12.75">
      <c r="A517" s="191">
        <f>'[1]Plr List for OofP'!M447</f>
        <v>0</v>
      </c>
      <c r="B517" s="190"/>
      <c r="C517" s="190"/>
    </row>
    <row r="518" spans="1:3" ht="12.75">
      <c r="A518" s="191">
        <f>'[1]Plr List for OofP'!M448</f>
        <v>0</v>
      </c>
      <c r="B518" s="190"/>
      <c r="C518" s="190"/>
    </row>
    <row r="519" spans="1:3" ht="12.75">
      <c r="A519" s="191">
        <f>'[1]Plr List for OofP'!M449</f>
        <v>0</v>
      </c>
      <c r="B519" s="190"/>
      <c r="C519" s="190"/>
    </row>
    <row r="520" spans="1:3" ht="12.75">
      <c r="A520" s="191">
        <f>'[1]Plr List for OofP'!M450</f>
        <v>0</v>
      </c>
      <c r="B520" s="190"/>
      <c r="C520" s="190"/>
    </row>
    <row r="521" spans="1:3" ht="12.75">
      <c r="A521" s="191">
        <f>'[1]Plr List for OofP'!M451</f>
        <v>0</v>
      </c>
      <c r="B521" s="190"/>
      <c r="C521" s="190"/>
    </row>
    <row r="522" spans="1:3" ht="12.75">
      <c r="A522" s="191">
        <f>'[1]Plr List for OofP'!M452</f>
        <v>0</v>
      </c>
      <c r="B522" s="190"/>
      <c r="C522" s="190"/>
    </row>
    <row r="523" spans="1:3" ht="12.75">
      <c r="A523" s="191">
        <f>'[1]Plr List for OofP'!M453</f>
        <v>0</v>
      </c>
      <c r="B523" s="190"/>
      <c r="C523" s="190"/>
    </row>
    <row r="524" spans="1:3" ht="12.75">
      <c r="A524" s="191">
        <f>'[1]Plr List for OofP'!M454</f>
        <v>0</v>
      </c>
      <c r="B524" s="190"/>
      <c r="C524" s="190"/>
    </row>
    <row r="525" spans="1:3" ht="12.75">
      <c r="A525" s="191">
        <f>'[1]Plr List for OofP'!M455</f>
        <v>0</v>
      </c>
      <c r="B525" s="190"/>
      <c r="C525" s="190"/>
    </row>
    <row r="526" spans="1:3" ht="12.75">
      <c r="A526" s="191">
        <f>'[1]Plr List for OofP'!M456</f>
        <v>0</v>
      </c>
      <c r="B526" s="190"/>
      <c r="C526" s="190"/>
    </row>
    <row r="527" spans="1:3" ht="12.75">
      <c r="A527" s="191">
        <f>'[1]Plr List for OofP'!M457</f>
        <v>0</v>
      </c>
      <c r="B527" s="190"/>
      <c r="C527" s="190"/>
    </row>
    <row r="528" spans="1:3" ht="12.75">
      <c r="A528" s="191">
        <f>'[1]Plr List for OofP'!M458</f>
        <v>0</v>
      </c>
      <c r="B528" s="190"/>
      <c r="C528" s="190"/>
    </row>
    <row r="529" spans="1:3" ht="12.75">
      <c r="A529" s="191">
        <f>'[1]Plr List for OofP'!M459</f>
        <v>0</v>
      </c>
      <c r="B529" s="190"/>
      <c r="C529" s="190"/>
    </row>
    <row r="530" spans="1:3" ht="12.75">
      <c r="A530" s="191">
        <f>'[1]Plr List for OofP'!M460</f>
        <v>0</v>
      </c>
      <c r="B530" s="190"/>
      <c r="C530" s="190"/>
    </row>
    <row r="531" spans="1:3" ht="12.75">
      <c r="A531" s="191">
        <f>'[1]Plr List for OofP'!M461</f>
        <v>0</v>
      </c>
      <c r="B531" s="190"/>
      <c r="C531" s="190"/>
    </row>
    <row r="532" spans="1:3" ht="12.75">
      <c r="A532" s="191">
        <f>'[1]Plr List for OofP'!M462</f>
        <v>0</v>
      </c>
      <c r="B532" s="190"/>
      <c r="C532" s="190"/>
    </row>
    <row r="533" spans="1:3" ht="12.75">
      <c r="A533" s="191">
        <f>'[1]Plr List for OofP'!M463</f>
        <v>0</v>
      </c>
      <c r="B533" s="190"/>
      <c r="C533" s="190"/>
    </row>
    <row r="534" spans="1:3" ht="12.75">
      <c r="A534" s="191">
        <f>'[1]Plr List for OofP'!M464</f>
        <v>0</v>
      </c>
      <c r="B534" s="190"/>
      <c r="C534" s="190"/>
    </row>
    <row r="535" spans="1:3" ht="12.75">
      <c r="A535" s="191">
        <f>'[1]Plr List for OofP'!M465</f>
        <v>0</v>
      </c>
      <c r="B535" s="190"/>
      <c r="C535" s="190"/>
    </row>
    <row r="536" spans="1:3" ht="12.75">
      <c r="A536" s="191">
        <f>'[1]Plr List for OofP'!M466</f>
        <v>0</v>
      </c>
      <c r="B536" s="190"/>
      <c r="C536" s="190"/>
    </row>
    <row r="537" spans="1:3" ht="12.75">
      <c r="A537" s="191">
        <f>'[1]Plr List for OofP'!M467</f>
        <v>0</v>
      </c>
      <c r="B537" s="190"/>
      <c r="C537" s="190"/>
    </row>
    <row r="538" spans="1:3" ht="12.75">
      <c r="A538" s="191">
        <f>'[1]Plr List for OofP'!M468</f>
        <v>0</v>
      </c>
      <c r="B538" s="190"/>
      <c r="C538" s="190"/>
    </row>
    <row r="539" spans="1:3" ht="12.75">
      <c r="A539" s="191">
        <f>'[1]Plr List for OofP'!M469</f>
        <v>0</v>
      </c>
      <c r="B539" s="190"/>
      <c r="C539" s="190"/>
    </row>
    <row r="540" spans="1:3" ht="12.75">
      <c r="A540" s="191">
        <f>'[1]Plr List for OofP'!M470</f>
        <v>0</v>
      </c>
      <c r="B540" s="190"/>
      <c r="C540" s="190"/>
    </row>
    <row r="541" spans="1:3" ht="12.75">
      <c r="A541" s="191">
        <f>'[1]Plr List for OofP'!M471</f>
        <v>0</v>
      </c>
      <c r="B541" s="190"/>
      <c r="C541" s="190"/>
    </row>
    <row r="542" spans="1:3" ht="12.75">
      <c r="A542" s="191">
        <f>'[1]Plr List for OofP'!M472</f>
        <v>0</v>
      </c>
      <c r="B542" s="190"/>
      <c r="C542" s="190"/>
    </row>
    <row r="543" spans="1:3" ht="12.75">
      <c r="A543" s="191">
        <f>'[1]Plr List for OofP'!M473</f>
        <v>0</v>
      </c>
      <c r="B543" s="190"/>
      <c r="C543" s="190"/>
    </row>
    <row r="544" spans="1:3" ht="12.75">
      <c r="A544" s="191">
        <f>'[1]Plr List for OofP'!M474</f>
        <v>0</v>
      </c>
      <c r="B544" s="190"/>
      <c r="C544" s="190"/>
    </row>
    <row r="545" spans="1:3" ht="12.75">
      <c r="A545" s="191">
        <f>'[1]Plr List for OofP'!M475</f>
        <v>0</v>
      </c>
      <c r="B545" s="190"/>
      <c r="C545" s="190"/>
    </row>
    <row r="546" spans="1:3" ht="12.75">
      <c r="A546" s="191">
        <f>'[1]Plr List for OofP'!M476</f>
        <v>0</v>
      </c>
      <c r="B546" s="190"/>
      <c r="C546" s="190"/>
    </row>
    <row r="547" spans="1:3" ht="12.75">
      <c r="A547" s="191">
        <f>'[1]Plr List for OofP'!M477</f>
        <v>0</v>
      </c>
      <c r="B547" s="190"/>
      <c r="C547" s="190"/>
    </row>
    <row r="548" spans="1:3" ht="12.75">
      <c r="A548" s="191">
        <f>'[1]Plr List for OofP'!M478</f>
        <v>0</v>
      </c>
      <c r="B548" s="190"/>
      <c r="C548" s="190"/>
    </row>
    <row r="549" spans="1:3" ht="12.75">
      <c r="A549" s="191">
        <f>'[1]Plr List for OofP'!M479</f>
        <v>0</v>
      </c>
      <c r="B549" s="190"/>
      <c r="C549" s="190"/>
    </row>
    <row r="550" spans="1:3" ht="12.75">
      <c r="A550" s="191">
        <f>'[1]Plr List for OofP'!M480</f>
        <v>0</v>
      </c>
      <c r="B550" s="190"/>
      <c r="C550" s="190"/>
    </row>
    <row r="551" spans="1:3" ht="12.75">
      <c r="A551" s="191">
        <f>'[1]Plr List for OofP'!M481</f>
        <v>0</v>
      </c>
      <c r="B551" s="190"/>
      <c r="C551" s="190"/>
    </row>
    <row r="552" spans="1:3" ht="12.75">
      <c r="A552" s="191">
        <f>'[1]Plr List for OofP'!M482</f>
        <v>0</v>
      </c>
      <c r="B552" s="190"/>
      <c r="C552" s="190"/>
    </row>
    <row r="553" spans="1:3" ht="12.75">
      <c r="A553" s="191">
        <f>'[1]Plr List for OofP'!M483</f>
        <v>0</v>
      </c>
      <c r="B553" s="190"/>
      <c r="C553" s="190"/>
    </row>
    <row r="554" spans="1:3" ht="12.75">
      <c r="A554" s="191">
        <f>'[1]Plr List for OofP'!M484</f>
        <v>0</v>
      </c>
      <c r="B554" s="190"/>
      <c r="C554" s="190"/>
    </row>
    <row r="555" spans="1:3" ht="12.75">
      <c r="A555" s="191">
        <f>'[1]Plr List for OofP'!M485</f>
        <v>0</v>
      </c>
      <c r="B555" s="190"/>
      <c r="C555" s="190"/>
    </row>
    <row r="556" spans="1:3" ht="12.75">
      <c r="A556" s="191">
        <f>'[1]Plr List for OofP'!M486</f>
        <v>0</v>
      </c>
      <c r="B556" s="190"/>
      <c r="C556" s="190"/>
    </row>
    <row r="557" spans="1:3" ht="12.75">
      <c r="A557" s="191">
        <f>'[1]Plr List for OofP'!M487</f>
        <v>0</v>
      </c>
      <c r="B557" s="190"/>
      <c r="C557" s="190"/>
    </row>
    <row r="558" spans="1:3" ht="12.75">
      <c r="A558" s="191">
        <f>'[1]Plr List for OofP'!M488</f>
        <v>0</v>
      </c>
      <c r="B558" s="190"/>
      <c r="C558" s="190"/>
    </row>
    <row r="559" spans="1:3" ht="12.75">
      <c r="A559" s="191">
        <f>'[1]Plr List for OofP'!M489</f>
        <v>0</v>
      </c>
      <c r="B559" s="190"/>
      <c r="C559" s="190"/>
    </row>
    <row r="560" spans="1:3" ht="12.75">
      <c r="A560" s="191">
        <f>'[1]Plr List for OofP'!M490</f>
        <v>0</v>
      </c>
      <c r="B560" s="190"/>
      <c r="C560" s="190"/>
    </row>
    <row r="561" spans="1:3" ht="12.75">
      <c r="A561" s="191">
        <f>'[1]Plr List for OofP'!M491</f>
        <v>0</v>
      </c>
      <c r="B561" s="190"/>
      <c r="C561" s="190"/>
    </row>
    <row r="562" spans="1:3" ht="12.75">
      <c r="A562" s="191">
        <f>'[1]Plr List for OofP'!M492</f>
        <v>0</v>
      </c>
      <c r="B562" s="190"/>
      <c r="C562" s="190"/>
    </row>
    <row r="563" spans="1:3" ht="12.75">
      <c r="A563" s="191">
        <f>'[1]Plr List for OofP'!M493</f>
        <v>0</v>
      </c>
      <c r="B563" s="190"/>
      <c r="C563" s="190"/>
    </row>
    <row r="564" spans="1:3" ht="12.75">
      <c r="A564" s="191">
        <f>'[1]Plr List for OofP'!M494</f>
        <v>0</v>
      </c>
      <c r="B564" s="190"/>
      <c r="C564" s="190"/>
    </row>
    <row r="565" spans="1:3" ht="12.75">
      <c r="A565" s="191">
        <f>'[1]Plr List for OofP'!M495</f>
        <v>0</v>
      </c>
      <c r="B565" s="190"/>
      <c r="C565" s="190"/>
    </row>
    <row r="566" spans="1:3" ht="12.75">
      <c r="A566" s="191">
        <f>'[1]Plr List for OofP'!M496</f>
        <v>0</v>
      </c>
      <c r="B566" s="190"/>
      <c r="C566" s="190"/>
    </row>
    <row r="567" spans="1:3" ht="12.75">
      <c r="A567" s="191">
        <f>'[1]Plr List for OofP'!M497</f>
        <v>0</v>
      </c>
      <c r="B567" s="190"/>
      <c r="C567" s="190"/>
    </row>
    <row r="568" spans="1:3" ht="12.75">
      <c r="A568" s="191">
        <f>'[1]Plr List for OofP'!M498</f>
        <v>0</v>
      </c>
      <c r="B568" s="190"/>
      <c r="C568" s="190"/>
    </row>
    <row r="569" spans="1:3" ht="12.75">
      <c r="A569" s="191">
        <f>'[1]Plr List for OofP'!M499</f>
        <v>0</v>
      </c>
      <c r="B569" s="190"/>
      <c r="C569" s="190"/>
    </row>
    <row r="570" spans="1:3" ht="12.75">
      <c r="A570" s="191">
        <f>'[1]Plr List for OofP'!M500</f>
        <v>0</v>
      </c>
      <c r="B570" s="190"/>
      <c r="C570" s="190"/>
    </row>
    <row r="571" spans="1:3" ht="12.75">
      <c r="A571" s="191">
        <f>'[1]Plr List for OofP'!M501</f>
        <v>0</v>
      </c>
      <c r="B571" s="190"/>
      <c r="C571" s="190"/>
    </row>
    <row r="572" spans="1:3" ht="12.75">
      <c r="A572" s="191">
        <f>'[1]Plr List for OofP'!M502</f>
        <v>0</v>
      </c>
      <c r="B572" s="190"/>
      <c r="C572" s="190"/>
    </row>
    <row r="573" spans="1:3" ht="12.75">
      <c r="A573" s="191">
        <f>'[1]Plr List for OofP'!M503</f>
        <v>0</v>
      </c>
      <c r="B573" s="190"/>
      <c r="C573" s="190"/>
    </row>
    <row r="574" spans="1:3" ht="12.75">
      <c r="A574" s="191">
        <f>'[1]Plr List for OofP'!M504</f>
        <v>0</v>
      </c>
      <c r="B574" s="190"/>
      <c r="C574" s="190"/>
    </row>
    <row r="575" spans="1:3" ht="12.75">
      <c r="A575" s="191">
        <f>'[1]Plr List for OofP'!M505</f>
        <v>0</v>
      </c>
      <c r="B575" s="190"/>
      <c r="C575" s="190"/>
    </row>
    <row r="576" spans="1:3" ht="12.75">
      <c r="A576" s="191">
        <f>'[1]Plr List for OofP'!M506</f>
        <v>0</v>
      </c>
      <c r="B576" s="190"/>
      <c r="C576" s="190"/>
    </row>
    <row r="577" spans="1:3" ht="12.75">
      <c r="A577" s="191">
        <f>'[1]Plr List for OofP'!M507</f>
        <v>0</v>
      </c>
      <c r="B577" s="190"/>
      <c r="C577" s="190"/>
    </row>
    <row r="578" spans="1:3" ht="12.75">
      <c r="A578" s="191">
        <f>'[1]Plr List for OofP'!M508</f>
        <v>0</v>
      </c>
      <c r="B578" s="190"/>
      <c r="C578" s="190"/>
    </row>
    <row r="579" spans="1:3" ht="12.75">
      <c r="A579" s="191">
        <f>'[1]Plr List for OofP'!M509</f>
        <v>0</v>
      </c>
      <c r="B579" s="190"/>
      <c r="C579" s="190"/>
    </row>
    <row r="580" spans="1:3" ht="12.75">
      <c r="A580" s="191">
        <f>'[1]Plr List for OofP'!M510</f>
        <v>0</v>
      </c>
      <c r="B580" s="190"/>
      <c r="C580" s="190"/>
    </row>
    <row r="581" spans="1:3" ht="12.75">
      <c r="A581" s="191">
        <f>'[1]Plr List for OofP'!M511</f>
        <v>0</v>
      </c>
      <c r="B581" s="190"/>
      <c r="C581" s="190"/>
    </row>
    <row r="582" spans="1:3" ht="12.75">
      <c r="A582" s="191">
        <f>'[1]Plr List for OofP'!M512</f>
        <v>0</v>
      </c>
      <c r="B582" s="190"/>
      <c r="C582" s="190"/>
    </row>
    <row r="583" spans="1:3" ht="12.75">
      <c r="A583" s="191">
        <f>'[1]Plr List for OofP'!M513</f>
        <v>0</v>
      </c>
      <c r="B583" s="190"/>
      <c r="C583" s="190"/>
    </row>
    <row r="584" spans="1:3" ht="12.75">
      <c r="A584" s="191">
        <f>'[1]Plr List for OofP'!M514</f>
        <v>0</v>
      </c>
      <c r="B584" s="190"/>
      <c r="C584" s="190"/>
    </row>
    <row r="585" spans="1:3" ht="12.75">
      <c r="A585" s="191">
        <f>'[1]Plr List for OofP'!M515</f>
        <v>0</v>
      </c>
      <c r="B585" s="190"/>
      <c r="C585" s="190"/>
    </row>
    <row r="586" spans="1:3" ht="12.75">
      <c r="A586" s="191">
        <f>'[1]Plr List for OofP'!M516</f>
        <v>0</v>
      </c>
      <c r="B586" s="190"/>
      <c r="C586" s="190"/>
    </row>
    <row r="587" spans="1:3" ht="12.75">
      <c r="A587" s="191">
        <f>'[1]Plr List for OofP'!M517</f>
        <v>0</v>
      </c>
      <c r="B587" s="190"/>
      <c r="C587" s="190"/>
    </row>
    <row r="588" spans="1:3" ht="12.75">
      <c r="A588" s="191">
        <f>'[1]Plr List for OofP'!M518</f>
        <v>0</v>
      </c>
      <c r="B588" s="190"/>
      <c r="C588" s="190"/>
    </row>
  </sheetData>
  <sheetProtection/>
  <dataValidations count="1">
    <dataValidation type="list" allowBlank="1" sqref="B8:I9 B11:I12 B15:I16 B18:I19 B46:I47 B43:I44 B36:I37 B22:I23 B25:I26 B39:I40 B29:I30 B32:I33">
      <formula1>$A$77:$A$588</formula1>
    </dataValidation>
  </dataValidations>
  <printOptions horizontalCentered="1"/>
  <pageMargins left="0.35" right="0.35" top="0.39" bottom="0.39" header="0" footer="0"/>
  <pageSetup fitToHeight="1" fitToWidth="1" horizontalDpi="200" verticalDpi="200" orientation="landscape" paperSize="9" scale="94" r:id="rId2"/>
  <drawing r:id="rId1"/>
</worksheet>
</file>

<file path=xl/worksheets/sheet2.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1">
      <selection activeCell="U10" sqref="U1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s>
  <sheetData>
    <row r="1" spans="1:17" s="6" customFormat="1" ht="21.75" customHeight="1">
      <c r="A1" s="1" t="str">
        <f>'[1]Week SetUp'!$A$6</f>
        <v>UTC Juniors 2008</v>
      </c>
      <c r="B1" s="1"/>
      <c r="C1" s="2"/>
      <c r="D1" s="2"/>
      <c r="E1" s="2"/>
      <c r="F1" s="2"/>
      <c r="G1" s="2"/>
      <c r="H1" s="2"/>
      <c r="I1" s="3"/>
      <c r="J1" s="4" t="s">
        <v>0</v>
      </c>
      <c r="K1" s="4"/>
      <c r="L1" s="5"/>
      <c r="M1" s="3"/>
      <c r="N1" s="3" t="s">
        <v>1</v>
      </c>
      <c r="O1" s="3"/>
      <c r="P1" s="2"/>
      <c r="Q1" s="3"/>
    </row>
    <row r="2" spans="1:17" s="11" customFormat="1" ht="12.75">
      <c r="A2" s="7" t="str">
        <f>'[1]Week SetUp'!$A$8</f>
        <v>ITF Junior Circuit</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f>'[1]Week SetUp'!$A$10</f>
        <v>39615</v>
      </c>
      <c r="B4" s="17"/>
      <c r="C4" s="17"/>
      <c r="D4" s="18"/>
      <c r="E4" s="18"/>
      <c r="F4" s="18" t="str">
        <f>'[1]Week SetUp'!$C$10</f>
        <v>Kiev, UKR</v>
      </c>
      <c r="G4" s="19"/>
      <c r="H4" s="18"/>
      <c r="I4" s="20"/>
      <c r="J4" s="21">
        <f>'[1]Week SetUp'!$D$10</f>
        <v>3</v>
      </c>
      <c r="K4" s="20"/>
      <c r="L4" s="22" t="str">
        <f>'[1]Week SetUp'!$A$12</f>
        <v>Kiev</v>
      </c>
      <c r="M4" s="20"/>
      <c r="N4" s="18"/>
      <c r="O4" s="20"/>
      <c r="P4" s="18"/>
      <c r="Q4" s="23" t="str">
        <f>'[1]Week SetUp'!$E$10</f>
        <v>Evgeniy Zukin</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8" customFormat="1" ht="10.5" customHeight="1">
      <c r="A7" s="37">
        <v>1</v>
      </c>
      <c r="B7" s="38" t="str">
        <f>IF($D7="","",VLOOKUP($D7,'[1]Boys Si Main Draw Prep'!$A$7:$P$38,15))</f>
        <v>DA</v>
      </c>
      <c r="C7" s="38">
        <f>IF($D7="","",VLOOKUP($D7,'[1]Boys Si Main Draw Prep'!$A$7:$P$38,16))</f>
        <v>99</v>
      </c>
      <c r="D7" s="39">
        <v>1</v>
      </c>
      <c r="E7" s="40" t="str">
        <f>UPPER(IF($D7="","",VLOOKUP($D7,'[1]Boys Si Main Draw Prep'!$A$7:$P$38,2)))</f>
        <v>STRELKOV</v>
      </c>
      <c r="F7" s="40" t="str">
        <f>IF($D7="","",VLOOKUP($D7,'[1]Boys Si Main Draw Prep'!$A$7:$P$38,3))</f>
        <v>SERGEY</v>
      </c>
      <c r="G7" s="40"/>
      <c r="H7" s="40" t="str">
        <f>IF($D7="","",VLOOKUP($D7,'[1]Boys Si Main Draw Prep'!$A$7:$P$38,4))</f>
        <v>RUS</v>
      </c>
      <c r="I7" s="41"/>
      <c r="J7" s="42"/>
      <c r="K7" s="42"/>
      <c r="L7" s="42"/>
      <c r="M7" s="42"/>
      <c r="N7" s="43"/>
      <c r="O7" s="44"/>
      <c r="P7" s="45"/>
      <c r="Q7" s="46"/>
      <c r="R7" s="47"/>
      <c r="T7" s="49" t="str">
        <f>'[1]SetUp Officials'!P21</f>
        <v>Umpire</v>
      </c>
    </row>
    <row r="8" spans="1:20" s="48" customFormat="1" ht="9" customHeight="1">
      <c r="A8" s="50"/>
      <c r="B8" s="51"/>
      <c r="C8" s="51"/>
      <c r="D8" s="51"/>
      <c r="E8" s="42"/>
      <c r="F8" s="42"/>
      <c r="G8" s="52"/>
      <c r="H8" s="53" t="s">
        <v>18</v>
      </c>
      <c r="I8" s="54"/>
      <c r="J8" s="55">
        <f>UPPER(IF(OR(I8="a",I8="as"),E7,IF(OR(I8="b",I8="bs"),E9,)))</f>
      </c>
      <c r="K8" s="55"/>
      <c r="L8" s="42"/>
      <c r="M8" s="42"/>
      <c r="N8" s="43"/>
      <c r="O8" s="44"/>
      <c r="P8" s="45"/>
      <c r="Q8" s="46"/>
      <c r="R8" s="47"/>
      <c r="T8" s="56" t="str">
        <f>'[1]SetUp Officials'!P22</f>
        <v>M Sidorenko</v>
      </c>
    </row>
    <row r="9" spans="1:20" s="48" customFormat="1" ht="9" customHeight="1">
      <c r="A9" s="50">
        <v>2</v>
      </c>
      <c r="B9" s="38" t="str">
        <f>IF($D9="","",VLOOKUP($D9,'[1]Boys Si Main Draw Prep'!$A$7:$P$38,15))</f>
        <v>DA</v>
      </c>
      <c r="C9" s="38">
        <f>IF($D9="","",VLOOKUP($D9,'[1]Boys Si Main Draw Prep'!$A$7:$P$38,16))</f>
        <v>379</v>
      </c>
      <c r="D9" s="39">
        <v>10</v>
      </c>
      <c r="E9" s="38" t="str">
        <f>UPPER(IF($D9="","",VLOOKUP($D9,'[1]Boys Si Main Draw Prep'!$A$7:$P$38,2)))</f>
        <v>DOLGOSHEEV</v>
      </c>
      <c r="F9" s="38" t="str">
        <f>IF($D9="","",VLOOKUP($D9,'[1]Boys Si Main Draw Prep'!$A$7:$P$38,3))</f>
        <v>OLEG</v>
      </c>
      <c r="G9" s="38"/>
      <c r="H9" s="38" t="str">
        <f>IF($D9="","",VLOOKUP($D9,'[1]Boys Si Main Draw Prep'!$A$7:$P$38,4))</f>
        <v>UKR</v>
      </c>
      <c r="I9" s="57"/>
      <c r="J9" s="42"/>
      <c r="K9" s="58"/>
      <c r="L9" s="42"/>
      <c r="M9" s="42"/>
      <c r="N9" s="43"/>
      <c r="O9" s="44"/>
      <c r="P9" s="45"/>
      <c r="Q9" s="46"/>
      <c r="R9" s="47"/>
      <c r="T9" s="56" t="str">
        <f>'[1]SetUp Officials'!P23</f>
        <v>A Masan </v>
      </c>
    </row>
    <row r="10" spans="1:20" s="48" customFormat="1" ht="9" customHeight="1">
      <c r="A10" s="50"/>
      <c r="B10" s="51"/>
      <c r="C10" s="51"/>
      <c r="D10" s="59"/>
      <c r="E10" s="42"/>
      <c r="F10" s="42"/>
      <c r="G10" s="52"/>
      <c r="H10" s="42"/>
      <c r="I10" s="60"/>
      <c r="J10" s="53" t="s">
        <v>18</v>
      </c>
      <c r="K10" s="61"/>
      <c r="L10" s="55">
        <f>UPPER(IF(OR(K10="a",K10="as"),J8,IF(OR(K10="b",K10="bs"),J12,)))</f>
      </c>
      <c r="M10" s="62"/>
      <c r="N10" s="63"/>
      <c r="O10" s="63"/>
      <c r="P10" s="45"/>
      <c r="Q10" s="46"/>
      <c r="R10" s="47"/>
      <c r="T10" s="56" t="str">
        <f>'[1]SetUp Officials'!P24</f>
        <v>I Barannik</v>
      </c>
    </row>
    <row r="11" spans="1:20" s="48" customFormat="1" ht="9" customHeight="1">
      <c r="A11" s="50">
        <v>3</v>
      </c>
      <c r="B11" s="38" t="str">
        <f>IF($D11="","",VLOOKUP($D11,'[1]Boys Si Main Draw Prep'!$A$7:$P$38,15))</f>
        <v>DA</v>
      </c>
      <c r="C11" s="38">
        <f>IF($D11="","",VLOOKUP($D11,'[1]Boys Si Main Draw Prep'!$A$7:$P$38,16))</f>
        <v>385</v>
      </c>
      <c r="D11" s="39">
        <v>11</v>
      </c>
      <c r="E11" s="38" t="str">
        <f>UPPER(IF($D11="","",VLOOKUP($D11,'[1]Boys Si Main Draw Prep'!$A$7:$P$38,2)))</f>
        <v>TERPIZIS</v>
      </c>
      <c r="F11" s="38" t="str">
        <f>IF($D11="","",VLOOKUP($D11,'[1]Boys Si Main Draw Prep'!$A$7:$P$38,3))</f>
        <v>DIMITRI JOHN</v>
      </c>
      <c r="G11" s="38"/>
      <c r="H11" s="38" t="str">
        <f>IF($D11="","",VLOOKUP($D11,'[1]Boys Si Main Draw Prep'!$A$7:$P$38,4))</f>
        <v>RSA</v>
      </c>
      <c r="I11" s="41"/>
      <c r="J11" s="42"/>
      <c r="K11" s="64"/>
      <c r="L11" s="42"/>
      <c r="M11" s="65"/>
      <c r="N11" s="63"/>
      <c r="O11" s="63"/>
      <c r="P11" s="45"/>
      <c r="Q11" s="46"/>
      <c r="R11" s="47"/>
      <c r="T11" s="56" t="str">
        <f>'[1]SetUp Officials'!P25</f>
        <v>K Lugovaya </v>
      </c>
    </row>
    <row r="12" spans="1:20" s="48" customFormat="1" ht="9" customHeight="1">
      <c r="A12" s="50"/>
      <c r="B12" s="51"/>
      <c r="C12" s="51"/>
      <c r="D12" s="59"/>
      <c r="E12" s="42"/>
      <c r="F12" s="42"/>
      <c r="G12" s="52"/>
      <c r="H12" s="53" t="s">
        <v>18</v>
      </c>
      <c r="I12" s="54"/>
      <c r="J12" s="55">
        <f>UPPER(IF(OR(I12="a",I12="as"),E11,IF(OR(I12="b",I12="bs"),E13,)))</f>
      </c>
      <c r="K12" s="66"/>
      <c r="L12" s="42"/>
      <c r="M12" s="65"/>
      <c r="N12" s="63"/>
      <c r="O12" s="63"/>
      <c r="P12" s="45"/>
      <c r="Q12" s="46"/>
      <c r="R12" s="47"/>
      <c r="T12" s="56" t="str">
        <f>'[1]SetUp Officials'!P26</f>
        <v> </v>
      </c>
    </row>
    <row r="13" spans="1:20" s="48" customFormat="1" ht="9" customHeight="1">
      <c r="A13" s="50">
        <v>4</v>
      </c>
      <c r="B13" s="38" t="str">
        <f>IF($D13="","",VLOOKUP($D13,'[1]Boys Si Main Draw Prep'!$A$7:$P$38,15))</f>
        <v>DA</v>
      </c>
      <c r="C13" s="38">
        <f>IF($D13="","",VLOOKUP($D13,'[1]Boys Si Main Draw Prep'!$A$7:$P$38,16))</f>
        <v>506</v>
      </c>
      <c r="D13" s="39">
        <v>14</v>
      </c>
      <c r="E13" s="38" t="str">
        <f>UPPER(IF($D13="","",VLOOKUP($D13,'[1]Boys Si Main Draw Prep'!$A$7:$P$38,2)))</f>
        <v>MAIORANO</v>
      </c>
      <c r="F13" s="38" t="str">
        <f>IF($D13="","",VLOOKUP($D13,'[1]Boys Si Main Draw Prep'!$A$7:$P$38,3))</f>
        <v>ANTONIO</v>
      </c>
      <c r="G13" s="38"/>
      <c r="H13" s="38" t="str">
        <f>IF($D13="","",VLOOKUP($D13,'[1]Boys Si Main Draw Prep'!$A$7:$P$38,4))</f>
        <v>ITA</v>
      </c>
      <c r="I13" s="67"/>
      <c r="J13" s="42"/>
      <c r="K13" s="42"/>
      <c r="L13" s="42"/>
      <c r="M13" s="65"/>
      <c r="N13" s="63"/>
      <c r="O13" s="63"/>
      <c r="P13" s="45"/>
      <c r="Q13" s="46"/>
      <c r="R13" s="47"/>
      <c r="T13" s="56" t="str">
        <f>'[1]SetUp Officials'!P27</f>
        <v> </v>
      </c>
    </row>
    <row r="14" spans="1:20" s="48" customFormat="1" ht="9" customHeight="1">
      <c r="A14" s="50"/>
      <c r="B14" s="51"/>
      <c r="C14" s="51"/>
      <c r="D14" s="59"/>
      <c r="E14" s="42"/>
      <c r="F14" s="42"/>
      <c r="G14" s="52"/>
      <c r="H14" s="68"/>
      <c r="I14" s="60"/>
      <c r="J14" s="42"/>
      <c r="K14" s="42"/>
      <c r="L14" s="53" t="s">
        <v>18</v>
      </c>
      <c r="M14" s="61"/>
      <c r="N14" s="55">
        <f>UPPER(IF(OR(M14="a",M14="as"),L10,IF(OR(M14="b",M14="bs"),L18,)))</f>
      </c>
      <c r="O14" s="62"/>
      <c r="P14" s="45"/>
      <c r="Q14" s="46"/>
      <c r="R14" s="47"/>
      <c r="T14" s="56" t="str">
        <f>'[1]SetUp Officials'!P28</f>
        <v> </v>
      </c>
    </row>
    <row r="15" spans="1:20" s="48" customFormat="1" ht="9" customHeight="1">
      <c r="A15" s="50">
        <v>5</v>
      </c>
      <c r="B15" s="38" t="str">
        <f>IF($D15="","",VLOOKUP($D15,'[1]Boys Si Main Draw Prep'!$A$7:$P$38,15))</f>
        <v>DA</v>
      </c>
      <c r="C15" s="38">
        <f>IF($D15="","",VLOOKUP($D15,'[1]Boys Si Main Draw Prep'!$A$7:$P$38,16))</f>
        <v>464</v>
      </c>
      <c r="D15" s="39">
        <v>13</v>
      </c>
      <c r="E15" s="38" t="str">
        <f>UPPER(IF($D15="","",VLOOKUP($D15,'[1]Boys Si Main Draw Prep'!$A$7:$P$38,2)))</f>
        <v>GALKIN</v>
      </c>
      <c r="F15" s="38" t="str">
        <f>IF($D15="","",VLOOKUP($D15,'[1]Boys Si Main Draw Prep'!$A$7:$P$38,3))</f>
        <v>ANTON</v>
      </c>
      <c r="G15" s="38"/>
      <c r="H15" s="38" t="str">
        <f>IF($D15="","",VLOOKUP($D15,'[1]Boys Si Main Draw Prep'!$A$7:$P$38,4))</f>
        <v>RUS</v>
      </c>
      <c r="I15" s="69"/>
      <c r="J15" s="42"/>
      <c r="K15" s="42"/>
      <c r="L15" s="42"/>
      <c r="M15" s="65"/>
      <c r="N15" s="42"/>
      <c r="O15" s="70"/>
      <c r="P15" s="43"/>
      <c r="Q15" s="44"/>
      <c r="R15" s="47"/>
      <c r="T15" s="56" t="str">
        <f>'[1]SetUp Officials'!P29</f>
        <v> </v>
      </c>
    </row>
    <row r="16" spans="1:20" s="48" customFormat="1" ht="9" customHeight="1" thickBot="1">
      <c r="A16" s="50"/>
      <c r="B16" s="51"/>
      <c r="C16" s="51"/>
      <c r="D16" s="59"/>
      <c r="E16" s="42"/>
      <c r="F16" s="42"/>
      <c r="G16" s="52"/>
      <c r="H16" s="53" t="s">
        <v>18</v>
      </c>
      <c r="I16" s="54"/>
      <c r="J16" s="55">
        <f>UPPER(IF(OR(I16="a",I16="as"),E15,IF(OR(I16="b",I16="bs"),E17,)))</f>
      </c>
      <c r="K16" s="55"/>
      <c r="L16" s="42"/>
      <c r="M16" s="65"/>
      <c r="N16" s="43"/>
      <c r="O16" s="70"/>
      <c r="P16" s="43"/>
      <c r="Q16" s="44"/>
      <c r="R16" s="47"/>
      <c r="T16" s="71" t="str">
        <f>'[1]SetUp Officials'!P30</f>
        <v>None</v>
      </c>
    </row>
    <row r="17" spans="1:18" s="48" customFormat="1" ht="9" customHeight="1">
      <c r="A17" s="50">
        <v>6</v>
      </c>
      <c r="B17" s="38" t="str">
        <f>IF($D17="","",VLOOKUP($D17,'[1]Boys Si Main Draw Prep'!$A$7:$P$38,15))</f>
        <v>WC</v>
      </c>
      <c r="C17" s="38">
        <f>IF($D17="","",VLOOKUP($D17,'[1]Boys Si Main Draw Prep'!$A$7:$P$38,16))</f>
        <v>0</v>
      </c>
      <c r="D17" s="39">
        <v>32</v>
      </c>
      <c r="E17" s="38" t="str">
        <f>UPPER(IF($D17="","",VLOOKUP($D17,'[1]Boys Si Main Draw Prep'!$A$7:$P$38,2)))</f>
        <v>MYLOKOSTOV</v>
      </c>
      <c r="F17" s="38" t="str">
        <f>IF($D17="","",VLOOKUP($D17,'[1]Boys Si Main Draw Prep'!$A$7:$P$38,3))</f>
        <v>DENIS</v>
      </c>
      <c r="G17" s="38"/>
      <c r="H17" s="38" t="str">
        <f>IF($D17="","",VLOOKUP($D17,'[1]Boys Si Main Draw Prep'!$A$7:$P$38,4))</f>
        <v>UKR</v>
      </c>
      <c r="I17" s="57"/>
      <c r="J17" s="42"/>
      <c r="K17" s="58"/>
      <c r="L17" s="42"/>
      <c r="M17" s="65"/>
      <c r="N17" s="43"/>
      <c r="O17" s="70"/>
      <c r="P17" s="43"/>
      <c r="Q17" s="44"/>
      <c r="R17" s="47"/>
    </row>
    <row r="18" spans="1:18" s="48" customFormat="1" ht="9" customHeight="1">
      <c r="A18" s="50"/>
      <c r="B18" s="51"/>
      <c r="C18" s="51"/>
      <c r="D18" s="59"/>
      <c r="E18" s="42"/>
      <c r="F18" s="42"/>
      <c r="G18" s="52"/>
      <c r="H18" s="42"/>
      <c r="I18" s="60"/>
      <c r="J18" s="53" t="s">
        <v>18</v>
      </c>
      <c r="K18" s="61"/>
      <c r="L18" s="55">
        <f>UPPER(IF(OR(K18="a",K18="as"),J16,IF(OR(K18="b",K18="bs"),J20,)))</f>
      </c>
      <c r="M18" s="72"/>
      <c r="N18" s="43"/>
      <c r="O18" s="70"/>
      <c r="P18" s="43"/>
      <c r="Q18" s="44"/>
      <c r="R18" s="47"/>
    </row>
    <row r="19" spans="1:18" s="48" customFormat="1" ht="9" customHeight="1">
      <c r="A19" s="50">
        <v>7</v>
      </c>
      <c r="B19" s="38" t="str">
        <f>IF($D19="","",VLOOKUP($D19,'[1]Boys Si Main Draw Prep'!$A$7:$P$38,15))</f>
        <v>LL</v>
      </c>
      <c r="C19" s="38">
        <f>IF($D19="","",VLOOKUP($D19,'[1]Boys Si Main Draw Prep'!$A$7:$P$38,16))</f>
        <v>1203</v>
      </c>
      <c r="D19" s="39">
        <v>24</v>
      </c>
      <c r="E19" s="38" t="str">
        <f>UPPER(IF($D19="","",VLOOKUP($D19,'[1]Boys Si Main Draw Prep'!$A$7:$P$38,2)))</f>
        <v>GONCHAR</v>
      </c>
      <c r="F19" s="38" t="str">
        <f>IF($D19="","",VLOOKUP($D19,'[1]Boys Si Main Draw Prep'!$A$7:$P$38,3))</f>
        <v>ARTEM</v>
      </c>
      <c r="G19" s="38"/>
      <c r="H19" s="38" t="str">
        <f>IF($D19="","",VLOOKUP($D19,'[1]Boys Si Main Draw Prep'!$A$7:$P$38,4))</f>
        <v>UKR</v>
      </c>
      <c r="I19" s="41"/>
      <c r="J19" s="42"/>
      <c r="K19" s="64"/>
      <c r="L19" s="42"/>
      <c r="M19" s="63"/>
      <c r="N19" s="43"/>
      <c r="O19" s="70"/>
      <c r="P19" s="43"/>
      <c r="Q19" s="44"/>
      <c r="R19" s="47"/>
    </row>
    <row r="20" spans="1:18" s="48" customFormat="1" ht="9" customHeight="1">
      <c r="A20" s="50"/>
      <c r="B20" s="51"/>
      <c r="C20" s="51"/>
      <c r="D20" s="51"/>
      <c r="E20" s="42"/>
      <c r="F20" s="42"/>
      <c r="G20" s="52"/>
      <c r="H20" s="53" t="s">
        <v>18</v>
      </c>
      <c r="I20" s="54"/>
      <c r="J20" s="55">
        <f>UPPER(IF(OR(I20="a",I20="as"),E19,IF(OR(I20="b",I20="bs"),E21,)))</f>
      </c>
      <c r="K20" s="66"/>
      <c r="L20" s="42"/>
      <c r="M20" s="63"/>
      <c r="N20" s="43"/>
      <c r="O20" s="70"/>
      <c r="P20" s="43"/>
      <c r="Q20" s="44"/>
      <c r="R20" s="47"/>
    </row>
    <row r="21" spans="1:18" s="48" customFormat="1" ht="9" customHeight="1">
      <c r="A21" s="37">
        <v>8</v>
      </c>
      <c r="B21" s="38" t="str">
        <f>IF($D21="","",VLOOKUP($D21,'[1]Boys Si Main Draw Prep'!$A$7:$P$38,15))</f>
        <v>DA</v>
      </c>
      <c r="C21" s="38">
        <f>IF($D21="","",VLOOKUP($D21,'[1]Boys Si Main Draw Prep'!$A$7:$P$38,16))</f>
        <v>355</v>
      </c>
      <c r="D21" s="39">
        <v>7</v>
      </c>
      <c r="E21" s="40" t="str">
        <f>UPPER(IF($D21="","",VLOOKUP($D21,'[1]Boys Si Main Draw Prep'!$A$7:$P$38,2)))</f>
        <v>MALKO</v>
      </c>
      <c r="F21" s="40" t="str">
        <f>IF($D21="","",VLOOKUP($D21,'[1]Boys Si Main Draw Prep'!$A$7:$P$38,3))</f>
        <v>ALEXANDER</v>
      </c>
      <c r="G21" s="40"/>
      <c r="H21" s="40" t="str">
        <f>IF($D21="","",VLOOKUP($D21,'[1]Boys Si Main Draw Prep'!$A$7:$P$38,4))</f>
        <v>BLR</v>
      </c>
      <c r="I21" s="67"/>
      <c r="J21" s="42"/>
      <c r="K21" s="42"/>
      <c r="L21" s="42"/>
      <c r="M21" s="63"/>
      <c r="N21" s="43"/>
      <c r="O21" s="70"/>
      <c r="P21" s="43"/>
      <c r="Q21" s="44"/>
      <c r="R21" s="47"/>
    </row>
    <row r="22" spans="1:18" s="48" customFormat="1" ht="9" customHeight="1">
      <c r="A22" s="50"/>
      <c r="B22" s="51"/>
      <c r="C22" s="51"/>
      <c r="D22" s="51"/>
      <c r="E22" s="68"/>
      <c r="F22" s="68"/>
      <c r="G22" s="73"/>
      <c r="H22" s="68"/>
      <c r="I22" s="60"/>
      <c r="J22" s="42"/>
      <c r="K22" s="42"/>
      <c r="L22" s="42"/>
      <c r="M22" s="63"/>
      <c r="N22" s="53" t="s">
        <v>18</v>
      </c>
      <c r="O22" s="61"/>
      <c r="P22" s="55">
        <f>UPPER(IF(OR(O22="a",O22="as"),N14,IF(OR(O22="b",O22="bs"),N30,)))</f>
      </c>
      <c r="Q22" s="74"/>
      <c r="R22" s="47"/>
    </row>
    <row r="23" spans="1:18" s="48" customFormat="1" ht="9" customHeight="1">
      <c r="A23" s="37">
        <v>9</v>
      </c>
      <c r="B23" s="38" t="str">
        <f>IF($D23="","",VLOOKUP($D23,'[1]Boys Si Main Draw Prep'!$A$7:$P$38,15))</f>
        <v>DA</v>
      </c>
      <c r="C23" s="38">
        <f>IF($D23="","",VLOOKUP($D23,'[1]Boys Si Main Draw Prep'!$A$7:$P$38,16))</f>
        <v>331</v>
      </c>
      <c r="D23" s="39">
        <v>4</v>
      </c>
      <c r="E23" s="40" t="str">
        <f>UPPER(IF($D23="","",VLOOKUP($D23,'[1]Boys Si Main Draw Prep'!$A$7:$P$38,2)))</f>
        <v>DUBINSKIY</v>
      </c>
      <c r="F23" s="40" t="str">
        <f>IF($D23="","",VLOOKUP($D23,'[1]Boys Si Main Draw Prep'!$A$7:$P$38,3))</f>
        <v>VLADISLAV</v>
      </c>
      <c r="G23" s="40"/>
      <c r="H23" s="40" t="str">
        <f>IF($D23="","",VLOOKUP($D23,'[1]Boys Si Main Draw Prep'!$A$7:$P$38,4))</f>
        <v>RUS</v>
      </c>
      <c r="I23" s="41"/>
      <c r="J23" s="42"/>
      <c r="K23" s="42"/>
      <c r="L23" s="42"/>
      <c r="M23" s="63"/>
      <c r="N23" s="43"/>
      <c r="O23" s="70"/>
      <c r="P23" s="42"/>
      <c r="Q23" s="70"/>
      <c r="R23" s="47"/>
    </row>
    <row r="24" spans="1:18" s="48" customFormat="1" ht="9" customHeight="1">
      <c r="A24" s="50"/>
      <c r="B24" s="51"/>
      <c r="C24" s="51"/>
      <c r="D24" s="51"/>
      <c r="E24" s="42"/>
      <c r="F24" s="42"/>
      <c r="G24" s="52"/>
      <c r="H24" s="53" t="s">
        <v>18</v>
      </c>
      <c r="I24" s="54"/>
      <c r="J24" s="55">
        <f>UPPER(IF(OR(I24="a",I24="as"),E23,IF(OR(I24="b",I24="bs"),E25,)))</f>
      </c>
      <c r="K24" s="55"/>
      <c r="L24" s="42"/>
      <c r="M24" s="63"/>
      <c r="N24" s="43"/>
      <c r="O24" s="70"/>
      <c r="P24" s="43"/>
      <c r="Q24" s="70"/>
      <c r="R24" s="47"/>
    </row>
    <row r="25" spans="1:18" s="48" customFormat="1" ht="9" customHeight="1">
      <c r="A25" s="50">
        <v>10</v>
      </c>
      <c r="B25" s="38" t="str">
        <f>IF($D25="","",VLOOKUP($D25,'[1]Boys Si Main Draw Prep'!$A$7:$P$38,15))</f>
        <v>DA</v>
      </c>
      <c r="C25" s="38">
        <f>IF($D25="","",VLOOKUP($D25,'[1]Boys Si Main Draw Prep'!$A$7:$P$38,16))</f>
        <v>889</v>
      </c>
      <c r="D25" s="39">
        <v>19</v>
      </c>
      <c r="E25" s="38" t="str">
        <f>UPPER(IF($D25="","",VLOOKUP($D25,'[1]Boys Si Main Draw Prep'!$A$7:$P$38,2)))</f>
        <v>MIHAI</v>
      </c>
      <c r="F25" s="38" t="str">
        <f>IF($D25="","",VLOOKUP($D25,'[1]Boys Si Main Draw Prep'!$A$7:$P$38,3))</f>
        <v>VALENTIN</v>
      </c>
      <c r="G25" s="38"/>
      <c r="H25" s="38" t="str">
        <f>IF($D25="","",VLOOKUP($D25,'[1]Boys Si Main Draw Prep'!$A$7:$P$38,4))</f>
        <v>ROU</v>
      </c>
      <c r="I25" s="57"/>
      <c r="J25" s="42"/>
      <c r="K25" s="58"/>
      <c r="L25" s="42"/>
      <c r="M25" s="63"/>
      <c r="N25" s="43"/>
      <c r="O25" s="70"/>
      <c r="P25" s="43"/>
      <c r="Q25" s="70"/>
      <c r="R25" s="47"/>
    </row>
    <row r="26" spans="1:18" s="48" customFormat="1" ht="9" customHeight="1">
      <c r="A26" s="50"/>
      <c r="B26" s="51"/>
      <c r="C26" s="51"/>
      <c r="D26" s="59"/>
      <c r="E26" s="42"/>
      <c r="F26" s="42"/>
      <c r="G26" s="52"/>
      <c r="H26" s="42"/>
      <c r="I26" s="60"/>
      <c r="J26" s="53" t="s">
        <v>18</v>
      </c>
      <c r="K26" s="61"/>
      <c r="L26" s="55">
        <f>UPPER(IF(OR(K26="a",K26="as"),J24,IF(OR(K26="b",K26="bs"),J28,)))</f>
      </c>
      <c r="M26" s="62"/>
      <c r="N26" s="43"/>
      <c r="O26" s="70"/>
      <c r="P26" s="43"/>
      <c r="Q26" s="70"/>
      <c r="R26" s="47"/>
    </row>
    <row r="27" spans="1:18" s="48" customFormat="1" ht="9" customHeight="1">
      <c r="A27" s="50">
        <v>11</v>
      </c>
      <c r="B27" s="38" t="str">
        <f>IF($D27="","",VLOOKUP($D27,'[1]Boys Si Main Draw Prep'!$A$7:$P$38,15))</f>
        <v>DA</v>
      </c>
      <c r="C27" s="38">
        <f>IF($D27="","",VLOOKUP($D27,'[1]Boys Si Main Draw Prep'!$A$7:$P$38,16))</f>
        <v>977</v>
      </c>
      <c r="D27" s="39">
        <v>22</v>
      </c>
      <c r="E27" s="38" t="str">
        <f>UPPER(IF($D27="","",VLOOKUP($D27,'[1]Boys Si Main Draw Prep'!$A$7:$P$38,2)))</f>
        <v>PROTSENKO</v>
      </c>
      <c r="F27" s="38" t="str">
        <f>IF($D27="","",VLOOKUP($D27,'[1]Boys Si Main Draw Prep'!$A$7:$P$38,3))</f>
        <v>ANTON</v>
      </c>
      <c r="G27" s="38"/>
      <c r="H27" s="38" t="str">
        <f>IF($D27="","",VLOOKUP($D27,'[1]Boys Si Main Draw Prep'!$A$7:$P$38,4))</f>
        <v>UKR</v>
      </c>
      <c r="I27" s="41"/>
      <c r="J27" s="42"/>
      <c r="K27" s="64"/>
      <c r="L27" s="42"/>
      <c r="M27" s="65"/>
      <c r="N27" s="43"/>
      <c r="O27" s="70"/>
      <c r="P27" s="43"/>
      <c r="Q27" s="70"/>
      <c r="R27" s="47"/>
    </row>
    <row r="28" spans="1:18" s="48" customFormat="1" ht="9" customHeight="1">
      <c r="A28" s="37"/>
      <c r="B28" s="51"/>
      <c r="C28" s="51"/>
      <c r="D28" s="59"/>
      <c r="E28" s="42"/>
      <c r="F28" s="42"/>
      <c r="G28" s="52"/>
      <c r="H28" s="53" t="s">
        <v>18</v>
      </c>
      <c r="I28" s="54"/>
      <c r="J28" s="55">
        <f>UPPER(IF(OR(I28="a",I28="as"),E27,IF(OR(I28="b",I28="bs"),E29,)))</f>
      </c>
      <c r="K28" s="66"/>
      <c r="L28" s="42"/>
      <c r="M28" s="65"/>
      <c r="N28" s="43"/>
      <c r="O28" s="70"/>
      <c r="P28" s="43"/>
      <c r="Q28" s="70"/>
      <c r="R28" s="47"/>
    </row>
    <row r="29" spans="1:18" s="48" customFormat="1" ht="9" customHeight="1">
      <c r="A29" s="50">
        <v>12</v>
      </c>
      <c r="B29" s="38" t="str">
        <f>IF($D29="","",VLOOKUP($D29,'[1]Boys Si Main Draw Prep'!$A$7:$P$38,15))</f>
        <v>Q</v>
      </c>
      <c r="C29" s="38">
        <f>IF($D29="","",VLOOKUP($D29,'[1]Boys Si Main Draw Prep'!$A$7:$P$38,16))</f>
        <v>0</v>
      </c>
      <c r="D29" s="39">
        <v>29</v>
      </c>
      <c r="E29" s="38" t="str">
        <f>UPPER(IF($D29="","",VLOOKUP($D29,'[1]Boys Si Main Draw Prep'!$A$7:$P$38,2)))</f>
        <v>MAMEDOV</v>
      </c>
      <c r="F29" s="38" t="str">
        <f>IF($D29="","",VLOOKUP($D29,'[1]Boys Si Main Draw Prep'!$A$7:$P$38,3))</f>
        <v>DMYTRO</v>
      </c>
      <c r="G29" s="38"/>
      <c r="H29" s="38" t="str">
        <f>IF($D29="","",VLOOKUP($D29,'[1]Boys Si Main Draw Prep'!$A$7:$P$38,4))</f>
        <v>UKR</v>
      </c>
      <c r="I29" s="67"/>
      <c r="J29" s="42"/>
      <c r="K29" s="42"/>
      <c r="L29" s="42"/>
      <c r="M29" s="65"/>
      <c r="N29" s="43"/>
      <c r="O29" s="70"/>
      <c r="P29" s="43"/>
      <c r="Q29" s="70"/>
      <c r="R29" s="47"/>
    </row>
    <row r="30" spans="1:18" s="48" customFormat="1" ht="9" customHeight="1">
      <c r="A30" s="50"/>
      <c r="B30" s="51"/>
      <c r="C30" s="51"/>
      <c r="D30" s="59"/>
      <c r="E30" s="42"/>
      <c r="F30" s="42"/>
      <c r="G30" s="52"/>
      <c r="H30" s="68"/>
      <c r="I30" s="60"/>
      <c r="J30" s="42"/>
      <c r="K30" s="42"/>
      <c r="L30" s="53" t="s">
        <v>18</v>
      </c>
      <c r="M30" s="61"/>
      <c r="N30" s="55">
        <f>UPPER(IF(OR(M30="a",M30="as"),L26,IF(OR(M30="b",M30="bs"),L34,)))</f>
      </c>
      <c r="O30" s="75"/>
      <c r="P30" s="43"/>
      <c r="Q30" s="70"/>
      <c r="R30" s="47"/>
    </row>
    <row r="31" spans="1:18" s="48" customFormat="1" ht="9" customHeight="1">
      <c r="A31" s="50">
        <v>13</v>
      </c>
      <c r="B31" s="38" t="str">
        <f>IF($D31="","",VLOOKUP($D31,'[1]Boys Si Main Draw Prep'!$A$7:$P$38,15))</f>
        <v>DA</v>
      </c>
      <c r="C31" s="38">
        <f>IF($D31="","",VLOOKUP($D31,'[1]Boys Si Main Draw Prep'!$A$7:$P$38,16))</f>
        <v>931</v>
      </c>
      <c r="D31" s="39">
        <v>21</v>
      </c>
      <c r="E31" s="38" t="str">
        <f>UPPER(IF($D31="","",VLOOKUP($D31,'[1]Boys Si Main Draw Prep'!$A$7:$P$38,2)))</f>
        <v>RAKHIMOV</v>
      </c>
      <c r="F31" s="38" t="str">
        <f>IF($D31="","",VLOOKUP($D31,'[1]Boys Si Main Draw Prep'!$A$7:$P$38,3))</f>
        <v>RUSLAN</v>
      </c>
      <c r="G31" s="38"/>
      <c r="H31" s="38" t="str">
        <f>IF($D31="","",VLOOKUP($D31,'[1]Boys Si Main Draw Prep'!$A$7:$P$38,4))</f>
        <v>RUS</v>
      </c>
      <c r="I31" s="69"/>
      <c r="J31" s="42"/>
      <c r="K31" s="42"/>
      <c r="L31" s="42"/>
      <c r="M31" s="65"/>
      <c r="N31" s="42"/>
      <c r="O31" s="44"/>
      <c r="P31" s="43"/>
      <c r="Q31" s="70"/>
      <c r="R31" s="47"/>
    </row>
    <row r="32" spans="1:18" s="48" customFormat="1" ht="9" customHeight="1">
      <c r="A32" s="50"/>
      <c r="B32" s="51"/>
      <c r="C32" s="51"/>
      <c r="D32" s="59"/>
      <c r="E32" s="42"/>
      <c r="F32" s="42"/>
      <c r="G32" s="52"/>
      <c r="H32" s="53" t="s">
        <v>18</v>
      </c>
      <c r="I32" s="54"/>
      <c r="J32" s="55">
        <f>UPPER(IF(OR(I32="a",I32="as"),E31,IF(OR(I32="b",I32="bs"),E33,)))</f>
      </c>
      <c r="K32" s="55"/>
      <c r="L32" s="42"/>
      <c r="M32" s="65"/>
      <c r="N32" s="43"/>
      <c r="O32" s="44"/>
      <c r="P32" s="43"/>
      <c r="Q32" s="70"/>
      <c r="R32" s="47"/>
    </row>
    <row r="33" spans="1:18" s="48" customFormat="1" ht="9" customHeight="1">
      <c r="A33" s="50">
        <v>14</v>
      </c>
      <c r="B33" s="38" t="str">
        <f>IF($D33="","",VLOOKUP($D33,'[1]Boys Si Main Draw Prep'!$A$7:$P$38,15))</f>
        <v>DA</v>
      </c>
      <c r="C33" s="38">
        <f>IF($D33="","",VLOOKUP($D33,'[1]Boys Si Main Draw Prep'!$A$7:$P$38,16))</f>
        <v>818</v>
      </c>
      <c r="D33" s="39">
        <v>16</v>
      </c>
      <c r="E33" s="38" t="str">
        <f>UPPER(IF($D33="","",VLOOKUP($D33,'[1]Boys Si Main Draw Prep'!$A$7:$P$38,2)))</f>
        <v>MIROSHNYCHENKO</v>
      </c>
      <c r="F33" s="38" t="str">
        <f>IF($D33="","",VLOOKUP($D33,'[1]Boys Si Main Draw Prep'!$A$7:$P$38,3))</f>
        <v>RUSLAN</v>
      </c>
      <c r="G33" s="38"/>
      <c r="H33" s="38" t="str">
        <f>IF($D33="","",VLOOKUP($D33,'[1]Boys Si Main Draw Prep'!$A$7:$P$38,4))</f>
        <v>UKR</v>
      </c>
      <c r="I33" s="57"/>
      <c r="J33" s="42"/>
      <c r="K33" s="58"/>
      <c r="L33" s="42"/>
      <c r="M33" s="65"/>
      <c r="N33" s="43"/>
      <c r="O33" s="44"/>
      <c r="P33" s="43"/>
      <c r="Q33" s="70"/>
      <c r="R33" s="47"/>
    </row>
    <row r="34" spans="1:18" s="48" customFormat="1" ht="9" customHeight="1">
      <c r="A34" s="50"/>
      <c r="B34" s="51"/>
      <c r="C34" s="51"/>
      <c r="D34" s="59"/>
      <c r="E34" s="42"/>
      <c r="F34" s="42"/>
      <c r="G34" s="52"/>
      <c r="H34" s="42"/>
      <c r="I34" s="60"/>
      <c r="J34" s="53" t="s">
        <v>18</v>
      </c>
      <c r="K34" s="61"/>
      <c r="L34" s="55">
        <f>UPPER(IF(OR(K34="a",K34="as"),J32,IF(OR(K34="b",K34="bs"),J36,)))</f>
      </c>
      <c r="M34" s="72"/>
      <c r="N34" s="43"/>
      <c r="O34" s="44"/>
      <c r="P34" s="43"/>
      <c r="Q34" s="70"/>
      <c r="R34" s="47"/>
    </row>
    <row r="35" spans="1:18" s="48" customFormat="1" ht="9" customHeight="1">
      <c r="A35" s="50">
        <v>15</v>
      </c>
      <c r="B35" s="38" t="str">
        <f>IF($D35="","",VLOOKUP($D35,'[1]Boys Si Main Draw Prep'!$A$7:$P$38,15))</f>
        <v>Q</v>
      </c>
      <c r="C35" s="38">
        <f>IF($D35="","",VLOOKUP($D35,'[1]Boys Si Main Draw Prep'!$A$7:$P$38,16))</f>
        <v>1610</v>
      </c>
      <c r="D35" s="39">
        <v>26</v>
      </c>
      <c r="E35" s="38" t="str">
        <f>UPPER(IF($D35="","",VLOOKUP($D35,'[1]Boys Si Main Draw Prep'!$A$7:$P$38,2)))</f>
        <v>KOVALEVYCH</v>
      </c>
      <c r="F35" s="38" t="str">
        <f>IF($D35="","",VLOOKUP($D35,'[1]Boys Si Main Draw Prep'!$A$7:$P$38,3))</f>
        <v>DMYTRO</v>
      </c>
      <c r="G35" s="38"/>
      <c r="H35" s="38" t="str">
        <f>IF($D35="","",VLOOKUP($D35,'[1]Boys Si Main Draw Prep'!$A$7:$P$38,4))</f>
        <v>UKR</v>
      </c>
      <c r="I35" s="41"/>
      <c r="J35" s="42"/>
      <c r="K35" s="64"/>
      <c r="L35" s="42"/>
      <c r="M35" s="63"/>
      <c r="N35" s="43"/>
      <c r="O35" s="44"/>
      <c r="P35" s="43"/>
      <c r="Q35" s="70"/>
      <c r="R35" s="47"/>
    </row>
    <row r="36" spans="1:18" s="48" customFormat="1" ht="9" customHeight="1">
      <c r="A36" s="50"/>
      <c r="B36" s="51"/>
      <c r="C36" s="51"/>
      <c r="D36" s="51"/>
      <c r="E36" s="42"/>
      <c r="F36" s="42"/>
      <c r="G36" s="52"/>
      <c r="H36" s="53" t="s">
        <v>18</v>
      </c>
      <c r="I36" s="54"/>
      <c r="J36" s="55">
        <f>UPPER(IF(OR(I36="a",I36="as"),E35,IF(OR(I36="b",I36="bs"),E37,)))</f>
      </c>
      <c r="K36" s="66"/>
      <c r="L36" s="42"/>
      <c r="M36" s="63"/>
      <c r="N36" s="43"/>
      <c r="O36" s="44"/>
      <c r="P36" s="43"/>
      <c r="Q36" s="70"/>
      <c r="R36" s="47"/>
    </row>
    <row r="37" spans="1:18" s="48" customFormat="1" ht="9" customHeight="1">
      <c r="A37" s="37">
        <v>16</v>
      </c>
      <c r="B37" s="38" t="str">
        <f>IF($D37="","",VLOOKUP($D37,'[1]Boys Si Main Draw Prep'!$A$7:$P$38,15))</f>
        <v>DA</v>
      </c>
      <c r="C37" s="38">
        <f>IF($D37="","",VLOOKUP($D37,'[1]Boys Si Main Draw Prep'!$A$7:$P$38,16))</f>
        <v>349</v>
      </c>
      <c r="D37" s="39">
        <v>6</v>
      </c>
      <c r="E37" s="40" t="str">
        <f>UPPER(IF($D37="","",VLOOKUP($D37,'[1]Boys Si Main Draw Prep'!$A$7:$P$38,2)))</f>
        <v>COHEN</v>
      </c>
      <c r="F37" s="40" t="str">
        <f>IF($D37="","",VLOOKUP($D37,'[1]Boys Si Main Draw Prep'!$A$7:$P$38,3))</f>
        <v>JOSEPH</v>
      </c>
      <c r="G37" s="40"/>
      <c r="H37" s="40" t="str">
        <f>IF($D37="","",VLOOKUP($D37,'[1]Boys Si Main Draw Prep'!$A$7:$P$38,4))</f>
        <v>GBR</v>
      </c>
      <c r="I37" s="67"/>
      <c r="J37" s="42"/>
      <c r="K37" s="42"/>
      <c r="L37" s="42"/>
      <c r="M37" s="63"/>
      <c r="N37" s="44"/>
      <c r="O37" s="44"/>
      <c r="P37" s="43"/>
      <c r="Q37" s="70"/>
      <c r="R37" s="47"/>
    </row>
    <row r="38" spans="1:18" s="48" customFormat="1" ht="9" customHeight="1">
      <c r="A38" s="50"/>
      <c r="B38" s="51"/>
      <c r="C38" s="51"/>
      <c r="D38" s="51"/>
      <c r="E38" s="42"/>
      <c r="F38" s="42"/>
      <c r="G38" s="52"/>
      <c r="H38" s="42"/>
      <c r="I38" s="60"/>
      <c r="J38" s="42"/>
      <c r="K38" s="42"/>
      <c r="L38" s="42"/>
      <c r="M38" s="63"/>
      <c r="N38" s="76" t="s">
        <v>19</v>
      </c>
      <c r="O38" s="77"/>
      <c r="P38" s="55">
        <f>UPPER(IF(OR(O39="a",O39="as"),P22,IF(OR(O39="b",O39="bs"),P54,)))</f>
      </c>
      <c r="Q38" s="78"/>
      <c r="R38" s="47"/>
    </row>
    <row r="39" spans="1:18" s="48" customFormat="1" ht="9" customHeight="1">
      <c r="A39" s="37">
        <v>17</v>
      </c>
      <c r="B39" s="38" t="str">
        <f>IF($D39="","",VLOOKUP($D39,'[1]Boys Si Main Draw Prep'!$A$7:$P$38,15))</f>
        <v>DA</v>
      </c>
      <c r="C39" s="38">
        <f>IF($D39="","",VLOOKUP($D39,'[1]Boys Si Main Draw Prep'!$A$7:$P$38,16))</f>
        <v>347</v>
      </c>
      <c r="D39" s="39">
        <v>5</v>
      </c>
      <c r="E39" s="40" t="str">
        <f>UPPER(IF($D39="","",VLOOKUP($D39,'[1]Boys Si Main Draw Prep'!$A$7:$P$38,2)))</f>
        <v>KACHANOVSKIY</v>
      </c>
      <c r="F39" s="40" t="str">
        <f>IF($D39="","",VLOOKUP($D39,'[1]Boys Si Main Draw Prep'!$A$7:$P$38,3))</f>
        <v>VITALY</v>
      </c>
      <c r="G39" s="40"/>
      <c r="H39" s="40" t="str">
        <f>IF($D39="","",VLOOKUP($D39,'[1]Boys Si Main Draw Prep'!$A$7:$P$38,4))</f>
        <v>RUS</v>
      </c>
      <c r="I39" s="41"/>
      <c r="J39" s="42"/>
      <c r="K39" s="42"/>
      <c r="L39" s="42"/>
      <c r="M39" s="63"/>
      <c r="N39" s="53" t="s">
        <v>18</v>
      </c>
      <c r="O39" s="79"/>
      <c r="P39" s="42"/>
      <c r="Q39" s="70"/>
      <c r="R39" s="47"/>
    </row>
    <row r="40" spans="1:18" s="48" customFormat="1" ht="9" customHeight="1">
      <c r="A40" s="50"/>
      <c r="B40" s="51"/>
      <c r="C40" s="51"/>
      <c r="D40" s="51"/>
      <c r="E40" s="42"/>
      <c r="F40" s="42"/>
      <c r="G40" s="52"/>
      <c r="H40" s="53" t="s">
        <v>18</v>
      </c>
      <c r="I40" s="54"/>
      <c r="J40" s="55">
        <f>UPPER(IF(OR(I40="a",I40="as"),E39,IF(OR(I40="b",I40="bs"),E41,)))</f>
      </c>
      <c r="K40" s="55"/>
      <c r="L40" s="42"/>
      <c r="M40" s="63"/>
      <c r="N40" s="43"/>
      <c r="O40" s="44"/>
      <c r="P40" s="43"/>
      <c r="Q40" s="70"/>
      <c r="R40" s="47"/>
    </row>
    <row r="41" spans="1:18" s="48" customFormat="1" ht="9" customHeight="1">
      <c r="A41" s="50">
        <v>18</v>
      </c>
      <c r="B41" s="38" t="str">
        <f>IF($D41="","",VLOOKUP($D41,'[1]Boys Si Main Draw Prep'!$A$7:$P$38,15))</f>
        <v>DA</v>
      </c>
      <c r="C41" s="38">
        <f>IF($D41="","",VLOOKUP($D41,'[1]Boys Si Main Draw Prep'!$A$7:$P$38,16))</f>
        <v>372</v>
      </c>
      <c r="D41" s="39">
        <v>9</v>
      </c>
      <c r="E41" s="38" t="str">
        <f>UPPER(IF($D41="","",VLOOKUP($D41,'[1]Boys Si Main Draw Prep'!$A$7:$P$38,2)))</f>
        <v>KUSHAKOV</v>
      </c>
      <c r="F41" s="38" t="str">
        <f>IF($D41="","",VLOOKUP($D41,'[1]Boys Si Main Draw Prep'!$A$7:$P$38,3))</f>
        <v>OLEKSANDR</v>
      </c>
      <c r="G41" s="38"/>
      <c r="H41" s="38" t="str">
        <f>IF($D41="","",VLOOKUP($D41,'[1]Boys Si Main Draw Prep'!$A$7:$P$38,4))</f>
        <v>UKR</v>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18</v>
      </c>
      <c r="K42" s="61"/>
      <c r="L42" s="55">
        <f>UPPER(IF(OR(K42="a",K42="as"),J40,IF(OR(K42="b",K42="bs"),J44,)))</f>
      </c>
      <c r="M42" s="62"/>
      <c r="N42" s="43"/>
      <c r="O42" s="44"/>
      <c r="P42" s="43"/>
      <c r="Q42" s="70"/>
      <c r="R42" s="47"/>
    </row>
    <row r="43" spans="1:18" s="48" customFormat="1" ht="9" customHeight="1">
      <c r="A43" s="50">
        <v>19</v>
      </c>
      <c r="B43" s="38" t="str">
        <f>IF($D43="","",VLOOKUP($D43,'[1]Boys Si Main Draw Prep'!$A$7:$P$38,15))</f>
        <v>Q</v>
      </c>
      <c r="C43" s="38">
        <f>IF($D43="","",VLOOKUP($D43,'[1]Boys Si Main Draw Prep'!$A$7:$P$38,16))</f>
        <v>0</v>
      </c>
      <c r="D43" s="39">
        <v>31</v>
      </c>
      <c r="E43" s="38" t="str">
        <f>UPPER(IF($D43="","",VLOOKUP($D43,'[1]Boys Si Main Draw Prep'!$A$7:$P$38,2)))</f>
        <v>MARQUART</v>
      </c>
      <c r="F43" s="38" t="str">
        <f>IF($D43="","",VLOOKUP($D43,'[1]Boys Si Main Draw Prep'!$A$7:$P$38,3))</f>
        <v>KRISTIAN</v>
      </c>
      <c r="G43" s="38"/>
      <c r="H43" s="38" t="str">
        <f>IF($D43="","",VLOOKUP($D43,'[1]Boys Si Main Draw Prep'!$A$7:$P$38,4))</f>
        <v>GER</v>
      </c>
      <c r="I43" s="41"/>
      <c r="J43" s="42"/>
      <c r="K43" s="64"/>
      <c r="L43" s="42"/>
      <c r="M43" s="65"/>
      <c r="N43" s="43"/>
      <c r="O43" s="44"/>
      <c r="P43" s="43"/>
      <c r="Q43" s="70"/>
      <c r="R43" s="47"/>
    </row>
    <row r="44" spans="1:18" s="48" customFormat="1" ht="9" customHeight="1">
      <c r="A44" s="50"/>
      <c r="B44" s="51"/>
      <c r="C44" s="51"/>
      <c r="D44" s="59"/>
      <c r="E44" s="42"/>
      <c r="F44" s="42"/>
      <c r="G44" s="52"/>
      <c r="H44" s="53" t="s">
        <v>18</v>
      </c>
      <c r="I44" s="54"/>
      <c r="J44" s="55">
        <f>UPPER(IF(OR(I44="a",I44="as"),E43,IF(OR(I44="b",I44="bs"),E45,)))</f>
      </c>
      <c r="K44" s="66"/>
      <c r="L44" s="42"/>
      <c r="M44" s="65"/>
      <c r="N44" s="43"/>
      <c r="O44" s="44"/>
      <c r="P44" s="43"/>
      <c r="Q44" s="70"/>
      <c r="R44" s="47"/>
    </row>
    <row r="45" spans="1:18" s="48" customFormat="1" ht="9" customHeight="1">
      <c r="A45" s="50">
        <v>20</v>
      </c>
      <c r="B45" s="38" t="str">
        <f>IF($D45="","",VLOOKUP($D45,'[1]Boys Si Main Draw Prep'!$A$7:$P$38,15))</f>
        <v>WC</v>
      </c>
      <c r="C45" s="38">
        <f>IF($D45="","",VLOOKUP($D45,'[1]Boys Si Main Draw Prep'!$A$7:$P$38,16))</f>
        <v>0</v>
      </c>
      <c r="D45" s="39">
        <v>28</v>
      </c>
      <c r="E45" s="38" t="str">
        <f>UPPER(IF($D45="","",VLOOKUP($D45,'[1]Boys Si Main Draw Prep'!$A$7:$P$38,2)))</f>
        <v>KORHEVSKY</v>
      </c>
      <c r="F45" s="38" t="str">
        <f>IF($D45="","",VLOOKUP($D45,'[1]Boys Si Main Draw Prep'!$A$7:$P$38,3))</f>
        <v>ANTON</v>
      </c>
      <c r="G45" s="38"/>
      <c r="H45" s="38" t="str">
        <f>IF($D45="","",VLOOKUP($D45,'[1]Boys Si Main Draw Prep'!$A$7:$P$38,4))</f>
        <v>UKR</v>
      </c>
      <c r="I45" s="67"/>
      <c r="J45" s="42"/>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c r="N46" s="55">
        <f>UPPER(IF(OR(M46="a",M46="as"),L42,IF(OR(M46="b",M46="bs"),L50,)))</f>
      </c>
      <c r="O46" s="74"/>
      <c r="P46" s="43"/>
      <c r="Q46" s="70"/>
      <c r="R46" s="47"/>
    </row>
    <row r="47" spans="1:18" s="48" customFormat="1" ht="9" customHeight="1">
      <c r="A47" s="50">
        <v>21</v>
      </c>
      <c r="B47" s="38" t="str">
        <f>IF($D47="","",VLOOKUP($D47,'[1]Boys Si Main Draw Prep'!$A$7:$P$38,15))</f>
        <v>DA</v>
      </c>
      <c r="C47" s="38">
        <f>IF($D47="","",VLOOKUP($D47,'[1]Boys Si Main Draw Prep'!$A$7:$P$38,16))</f>
        <v>420</v>
      </c>
      <c r="D47" s="39">
        <v>12</v>
      </c>
      <c r="E47" s="38" t="str">
        <f>UPPER(IF($D47="","",VLOOKUP($D47,'[1]Boys Si Main Draw Prep'!$A$7:$P$38,2)))</f>
        <v>ZHURBIN</v>
      </c>
      <c r="F47" s="38" t="str">
        <f>IF($D47="","",VLOOKUP($D47,'[1]Boys Si Main Draw Prep'!$A$7:$P$38,3))</f>
        <v>ALEXANDER</v>
      </c>
      <c r="G47" s="38"/>
      <c r="H47" s="38" t="str">
        <f>IF($D47="","",VLOOKUP($D47,'[1]Boys Si Main Draw Prep'!$A$7:$P$38,4))</f>
        <v>RUS</v>
      </c>
      <c r="I47" s="69"/>
      <c r="J47" s="42"/>
      <c r="K47" s="42"/>
      <c r="L47" s="42"/>
      <c r="M47" s="65"/>
      <c r="N47" s="42"/>
      <c r="O47" s="70"/>
      <c r="P47" s="43"/>
      <c r="Q47" s="70"/>
      <c r="R47" s="47"/>
    </row>
    <row r="48" spans="1:18" s="48" customFormat="1" ht="9" customHeight="1">
      <c r="A48" s="50"/>
      <c r="B48" s="51"/>
      <c r="C48" s="51"/>
      <c r="D48" s="59"/>
      <c r="E48" s="42"/>
      <c r="F48" s="42"/>
      <c r="G48" s="52"/>
      <c r="H48" s="53" t="s">
        <v>18</v>
      </c>
      <c r="I48" s="54"/>
      <c r="J48" s="55">
        <f>UPPER(IF(OR(I48="a",I48="as"),E47,IF(OR(I48="b",I48="bs"),E49,)))</f>
      </c>
      <c r="K48" s="55"/>
      <c r="L48" s="42"/>
      <c r="M48" s="65"/>
      <c r="N48" s="43"/>
      <c r="O48" s="70"/>
      <c r="P48" s="43"/>
      <c r="Q48" s="70"/>
      <c r="R48" s="47"/>
    </row>
    <row r="49" spans="1:18" s="48" customFormat="1" ht="9" customHeight="1">
      <c r="A49" s="50">
        <v>22</v>
      </c>
      <c r="B49" s="38" t="str">
        <f>IF($D49="","",VLOOKUP($D49,'[1]Boys Si Main Draw Prep'!$A$7:$P$38,15))</f>
        <v>Q</v>
      </c>
      <c r="C49" s="38">
        <f>IF($D49="","",VLOOKUP($D49,'[1]Boys Si Main Draw Prep'!$A$7:$P$38,16))</f>
        <v>1332</v>
      </c>
      <c r="D49" s="39">
        <v>25</v>
      </c>
      <c r="E49" s="38" t="str">
        <f>UPPER(IF($D49="","",VLOOKUP($D49,'[1]Boys Si Main Draw Prep'!$A$7:$P$38,2)))</f>
        <v>BARTYUK</v>
      </c>
      <c r="F49" s="38" t="str">
        <f>IF($D49="","",VLOOKUP($D49,'[1]Boys Si Main Draw Prep'!$A$7:$P$38,3))</f>
        <v>MAKSYM</v>
      </c>
      <c r="G49" s="38"/>
      <c r="H49" s="38" t="str">
        <f>IF($D49="","",VLOOKUP($D49,'[1]Boys Si Main Draw Prep'!$A$7:$P$38,4))</f>
        <v>UKR</v>
      </c>
      <c r="I49" s="57"/>
      <c r="J49" s="42"/>
      <c r="K49" s="58"/>
      <c r="L49" s="42"/>
      <c r="M49" s="65"/>
      <c r="N49" s="43"/>
      <c r="O49" s="70"/>
      <c r="P49" s="43"/>
      <c r="Q49" s="70"/>
      <c r="R49" s="47"/>
    </row>
    <row r="50" spans="1:18" s="48" customFormat="1" ht="9" customHeight="1">
      <c r="A50" s="50"/>
      <c r="B50" s="51"/>
      <c r="C50" s="51"/>
      <c r="D50" s="59"/>
      <c r="E50" s="42"/>
      <c r="F50" s="42"/>
      <c r="G50" s="52"/>
      <c r="H50" s="42"/>
      <c r="I50" s="60"/>
      <c r="J50" s="53" t="s">
        <v>18</v>
      </c>
      <c r="K50" s="61"/>
      <c r="L50" s="55">
        <f>UPPER(IF(OR(K50="a",K50="as"),J48,IF(OR(K50="b",K50="bs"),J52,)))</f>
      </c>
      <c r="M50" s="72"/>
      <c r="N50" s="43"/>
      <c r="O50" s="70"/>
      <c r="P50" s="43"/>
      <c r="Q50" s="70"/>
      <c r="R50" s="47"/>
    </row>
    <row r="51" spans="1:18" s="48" customFormat="1" ht="9" customHeight="1">
      <c r="A51" s="50">
        <v>23</v>
      </c>
      <c r="B51" s="38" t="str">
        <f>IF($D51="","",VLOOKUP($D51,'[1]Boys Si Main Draw Prep'!$A$7:$P$38,15))</f>
        <v>WC</v>
      </c>
      <c r="C51" s="38">
        <f>IF($D51="","",VLOOKUP($D51,'[1]Boys Si Main Draw Prep'!$A$7:$P$38,16))</f>
        <v>1089</v>
      </c>
      <c r="D51" s="39">
        <v>23</v>
      </c>
      <c r="E51" s="38" t="str">
        <f>UPPER(IF($D51="","",VLOOKUP($D51,'[1]Boys Si Main Draw Prep'!$A$7:$P$38,2)))</f>
        <v>STAKHOVSKY</v>
      </c>
      <c r="F51" s="38" t="str">
        <f>IF($D51="","",VLOOKUP($D51,'[1]Boys Si Main Draw Prep'!$A$7:$P$38,3))</f>
        <v>LEONARD</v>
      </c>
      <c r="G51" s="38"/>
      <c r="H51" s="38" t="str">
        <f>IF($D51="","",VLOOKUP($D51,'[1]Boys Si Main Draw Prep'!$A$7:$P$38,4))</f>
        <v>UKR</v>
      </c>
      <c r="I51" s="41"/>
      <c r="J51" s="42"/>
      <c r="K51" s="64"/>
      <c r="L51" s="42"/>
      <c r="M51" s="63"/>
      <c r="N51" s="43"/>
      <c r="O51" s="70"/>
      <c r="P51" s="43"/>
      <c r="Q51" s="70"/>
      <c r="R51" s="47"/>
    </row>
    <row r="52" spans="1:18" s="48" customFormat="1" ht="9" customHeight="1">
      <c r="A52" s="50"/>
      <c r="B52" s="51"/>
      <c r="C52" s="51"/>
      <c r="D52" s="51"/>
      <c r="E52" s="42"/>
      <c r="F52" s="42"/>
      <c r="G52" s="52"/>
      <c r="H52" s="53" t="s">
        <v>18</v>
      </c>
      <c r="I52" s="54"/>
      <c r="J52" s="55">
        <f>UPPER(IF(OR(I52="a",I52="as"),E51,IF(OR(I52="b",I52="bs"),E53,)))</f>
      </c>
      <c r="K52" s="66"/>
      <c r="L52" s="42"/>
      <c r="M52" s="63"/>
      <c r="N52" s="43"/>
      <c r="O52" s="70"/>
      <c r="P52" s="43"/>
      <c r="Q52" s="70"/>
      <c r="R52" s="47"/>
    </row>
    <row r="53" spans="1:18" s="48" customFormat="1" ht="9" customHeight="1">
      <c r="A53" s="37">
        <v>24</v>
      </c>
      <c r="B53" s="38" t="str">
        <f>IF($D53="","",VLOOKUP($D53,'[1]Boys Si Main Draw Prep'!$A$7:$P$38,15))</f>
        <v>DA</v>
      </c>
      <c r="C53" s="38">
        <f>IF($D53="","",VLOOKUP($D53,'[1]Boys Si Main Draw Prep'!$A$7:$P$38,16))</f>
        <v>230</v>
      </c>
      <c r="D53" s="39">
        <v>3</v>
      </c>
      <c r="E53" s="40" t="str">
        <f>UPPER(IF($D53="","",VLOOKUP($D53,'[1]Boys Si Main Draw Prep'!$A$7:$P$38,2)))</f>
        <v>PANIN</v>
      </c>
      <c r="F53" s="40" t="str">
        <f>IF($D53="","",VLOOKUP($D53,'[1]Boys Si Main Draw Prep'!$A$7:$P$38,3))</f>
        <v>IGOR</v>
      </c>
      <c r="G53" s="40"/>
      <c r="H53" s="40" t="str">
        <f>IF($D53="","",VLOOKUP($D53,'[1]Boys Si Main Draw Prep'!$A$7:$P$38,4))</f>
        <v>RUS</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c r="P54" s="55">
        <f>UPPER(IF(OR(O54="a",O54="as"),N46,IF(OR(O54="b",O54="bs"),N62,)))</f>
      </c>
      <c r="Q54" s="75"/>
      <c r="R54" s="47"/>
    </row>
    <row r="55" spans="1:18" s="48" customFormat="1" ht="9" customHeight="1">
      <c r="A55" s="37">
        <v>25</v>
      </c>
      <c r="B55" s="38" t="str">
        <f>IF($D55="","",VLOOKUP($D55,'[1]Boys Si Main Draw Prep'!$A$7:$P$38,15))</f>
        <v>DA</v>
      </c>
      <c r="C55" s="38">
        <f>IF($D55="","",VLOOKUP($D55,'[1]Boys Si Main Draw Prep'!$A$7:$P$38,16))</f>
        <v>369</v>
      </c>
      <c r="D55" s="39">
        <v>8</v>
      </c>
      <c r="E55" s="40" t="str">
        <f>UPPER(IF($D55="","",VLOOKUP($D55,'[1]Boys Si Main Draw Prep'!$A$7:$P$38,2)))</f>
        <v>PRIKRYL</v>
      </c>
      <c r="F55" s="40" t="str">
        <f>IF($D55="","",VLOOKUP($D55,'[1]Boys Si Main Draw Prep'!$A$7:$P$38,3))</f>
        <v>MARTIN</v>
      </c>
      <c r="G55" s="40"/>
      <c r="H55" s="40" t="str">
        <f>IF($D55="","",VLOOKUP($D55,'[1]Boys Si Main Draw Prep'!$A$7:$P$38,4))</f>
        <v>CZE</v>
      </c>
      <c r="I55" s="41"/>
      <c r="J55" s="42"/>
      <c r="K55" s="42"/>
      <c r="L55" s="42"/>
      <c r="M55" s="63"/>
      <c r="N55" s="43"/>
      <c r="O55" s="70"/>
      <c r="P55" s="42"/>
      <c r="Q55" s="44"/>
      <c r="R55" s="47"/>
    </row>
    <row r="56" spans="1:18" s="48" customFormat="1" ht="9" customHeight="1">
      <c r="A56" s="50"/>
      <c r="B56" s="51"/>
      <c r="C56" s="51"/>
      <c r="D56" s="51"/>
      <c r="E56" s="42"/>
      <c r="F56" s="42"/>
      <c r="G56" s="52"/>
      <c r="H56" s="53" t="s">
        <v>18</v>
      </c>
      <c r="I56" s="54"/>
      <c r="J56" s="55">
        <f>UPPER(IF(OR(I56="a",I56="as"),E55,IF(OR(I56="b",I56="bs"),E57,)))</f>
      </c>
      <c r="K56" s="55"/>
      <c r="L56" s="42"/>
      <c r="M56" s="63"/>
      <c r="N56" s="43"/>
      <c r="O56" s="70"/>
      <c r="P56" s="43"/>
      <c r="Q56" s="44"/>
      <c r="R56" s="47"/>
    </row>
    <row r="57" spans="1:18" s="48" customFormat="1" ht="9" customHeight="1">
      <c r="A57" s="50">
        <v>26</v>
      </c>
      <c r="B57" s="38" t="str">
        <f>IF($D57="","",VLOOKUP($D57,'[1]Boys Si Main Draw Prep'!$A$7:$P$38,15))</f>
        <v>WC</v>
      </c>
      <c r="C57" s="38">
        <f>IF($D57="","",VLOOKUP($D57,'[1]Boys Si Main Draw Prep'!$A$7:$P$38,16))</f>
        <v>0</v>
      </c>
      <c r="D57" s="39">
        <v>30</v>
      </c>
      <c r="E57" s="38" t="str">
        <f>UPPER(IF($D57="","",VLOOKUP($D57,'[1]Boys Si Main Draw Prep'!$A$7:$P$38,2)))</f>
        <v>MANAFOV</v>
      </c>
      <c r="F57" s="38" t="str">
        <f>IF($D57="","",VLOOKUP($D57,'[1]Boys Si Main Draw Prep'!$A$7:$P$38,3))</f>
        <v>VLADYSLAV</v>
      </c>
      <c r="G57" s="38"/>
      <c r="H57" s="38" t="str">
        <f>IF($D57="","",VLOOKUP($D57,'[1]Boys Si Main Draw Prep'!$A$7:$P$38,4))</f>
        <v>UKR</v>
      </c>
      <c r="I57" s="57"/>
      <c r="J57" s="42"/>
      <c r="K57" s="58"/>
      <c r="L57" s="42"/>
      <c r="M57" s="63"/>
      <c r="N57" s="43"/>
      <c r="O57" s="70"/>
      <c r="P57" s="43"/>
      <c r="Q57" s="44"/>
      <c r="R57" s="47"/>
    </row>
    <row r="58" spans="1:18" s="48" customFormat="1" ht="9" customHeight="1">
      <c r="A58" s="50"/>
      <c r="B58" s="51"/>
      <c r="C58" s="51"/>
      <c r="D58" s="59"/>
      <c r="E58" s="42"/>
      <c r="F58" s="42"/>
      <c r="G58" s="52"/>
      <c r="H58" s="42"/>
      <c r="I58" s="60"/>
      <c r="J58" s="53" t="s">
        <v>18</v>
      </c>
      <c r="K58" s="61"/>
      <c r="L58" s="55">
        <f>UPPER(IF(OR(K58="a",K58="as"),J56,IF(OR(K58="b",K58="bs"),J60,)))</f>
      </c>
      <c r="M58" s="62"/>
      <c r="N58" s="43"/>
      <c r="O58" s="70"/>
      <c r="P58" s="43"/>
      <c r="Q58" s="44"/>
      <c r="R58" s="47"/>
    </row>
    <row r="59" spans="1:18" s="48" customFormat="1" ht="9" customHeight="1">
      <c r="A59" s="50">
        <v>27</v>
      </c>
      <c r="B59" s="38" t="str">
        <f>IF($D59="","",VLOOKUP($D59,'[1]Boys Si Main Draw Prep'!$A$7:$P$38,15))</f>
        <v>DA</v>
      </c>
      <c r="C59" s="38">
        <f>IF($D59="","",VLOOKUP($D59,'[1]Boys Si Main Draw Prep'!$A$7:$P$38,16))</f>
        <v>842</v>
      </c>
      <c r="D59" s="39">
        <v>17</v>
      </c>
      <c r="E59" s="38" t="str">
        <f>UPPER(IF($D59="","",VLOOKUP($D59,'[1]Boys Si Main Draw Prep'!$A$7:$P$38,2)))</f>
        <v>CHEBOTAREV</v>
      </c>
      <c r="F59" s="38" t="str">
        <f>IF($D59="","",VLOOKUP($D59,'[1]Boys Si Main Draw Prep'!$A$7:$P$38,3))</f>
        <v>ARTEM</v>
      </c>
      <c r="G59" s="38"/>
      <c r="H59" s="38" t="str">
        <f>IF($D59="","",VLOOKUP($D59,'[1]Boys Si Main Draw Prep'!$A$7:$P$38,4))</f>
        <v>UKR</v>
      </c>
      <c r="I59" s="41"/>
      <c r="J59" s="42"/>
      <c r="K59" s="64"/>
      <c r="L59" s="42"/>
      <c r="M59" s="65"/>
      <c r="N59" s="43"/>
      <c r="O59" s="70"/>
      <c r="P59" s="43"/>
      <c r="Q59" s="44"/>
      <c r="R59" s="80"/>
    </row>
    <row r="60" spans="1:18" s="48" customFormat="1" ht="9" customHeight="1">
      <c r="A60" s="50"/>
      <c r="B60" s="51"/>
      <c r="C60" s="51"/>
      <c r="D60" s="59"/>
      <c r="E60" s="42"/>
      <c r="F60" s="42"/>
      <c r="G60" s="52"/>
      <c r="H60" s="53" t="s">
        <v>18</v>
      </c>
      <c r="I60" s="54"/>
      <c r="J60" s="55">
        <f>UPPER(IF(OR(I60="a",I60="as"),E59,IF(OR(I60="b",I60="bs"),E61,)))</f>
      </c>
      <c r="K60" s="66"/>
      <c r="L60" s="42"/>
      <c r="M60" s="65"/>
      <c r="N60" s="43"/>
      <c r="O60" s="70"/>
      <c r="P60" s="43"/>
      <c r="Q60" s="44"/>
      <c r="R60" s="47"/>
    </row>
    <row r="61" spans="1:18" s="48" customFormat="1" ht="9" customHeight="1">
      <c r="A61" s="50">
        <v>28</v>
      </c>
      <c r="B61" s="38" t="str">
        <f>IF($D61="","",VLOOKUP($D61,'[1]Boys Si Main Draw Prep'!$A$7:$P$38,15))</f>
        <v>DA</v>
      </c>
      <c r="C61" s="38">
        <f>IF($D61="","",VLOOKUP($D61,'[1]Boys Si Main Draw Prep'!$A$7:$P$38,16))</f>
        <v>930</v>
      </c>
      <c r="D61" s="39">
        <v>20</v>
      </c>
      <c r="E61" s="38" t="str">
        <f>UPPER(IF($D61="","",VLOOKUP($D61,'[1]Boys Si Main Draw Prep'!$A$7:$P$38,2)))</f>
        <v>ODAZHYU</v>
      </c>
      <c r="F61" s="38" t="str">
        <f>IF($D61="","",VLOOKUP($D61,'[1]Boys Si Main Draw Prep'!$A$7:$P$38,3))</f>
        <v>OLEKSIY</v>
      </c>
      <c r="G61" s="38"/>
      <c r="H61" s="38" t="str">
        <f>IF($D61="","",VLOOKUP($D61,'[1]Boys Si Main Draw Prep'!$A$7:$P$38,4))</f>
        <v>UKR</v>
      </c>
      <c r="I61" s="67"/>
      <c r="J61" s="42"/>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c r="N62" s="55">
        <f>UPPER(IF(OR(M62="a",M62="as"),L58,IF(OR(M62="b",M62="bs"),L66,)))</f>
      </c>
      <c r="O62" s="75"/>
      <c r="P62" s="43"/>
      <c r="Q62" s="44"/>
      <c r="R62" s="47"/>
    </row>
    <row r="63" spans="1:18" s="48" customFormat="1" ht="9" customHeight="1">
      <c r="A63" s="50">
        <v>29</v>
      </c>
      <c r="B63" s="38" t="str">
        <f>IF($D63="","",VLOOKUP($D63,'[1]Boys Si Main Draw Prep'!$A$7:$P$38,15))</f>
        <v>DA</v>
      </c>
      <c r="C63" s="38">
        <f>IF($D63="","",VLOOKUP($D63,'[1]Boys Si Main Draw Prep'!$A$7:$P$38,16))</f>
        <v>852</v>
      </c>
      <c r="D63" s="39">
        <v>18</v>
      </c>
      <c r="E63" s="38" t="str">
        <f>UPPER(IF($D63="","",VLOOKUP($D63,'[1]Boys Si Main Draw Prep'!$A$7:$P$38,2)))</f>
        <v>GRIGORITA</v>
      </c>
      <c r="F63" s="38" t="str">
        <f>IF($D63="","",VLOOKUP($D63,'[1]Boys Si Main Draw Prep'!$A$7:$P$38,3))</f>
        <v>ALEXANDRU</v>
      </c>
      <c r="G63" s="38"/>
      <c r="H63" s="38" t="str">
        <f>IF($D63="","",VLOOKUP($D63,'[1]Boys Si Main Draw Prep'!$A$7:$P$38,4))</f>
        <v>ROU</v>
      </c>
      <c r="I63" s="69"/>
      <c r="J63" s="42"/>
      <c r="K63" s="42"/>
      <c r="L63" s="42"/>
      <c r="M63" s="65"/>
      <c r="N63" s="42"/>
      <c r="O63" s="63"/>
      <c r="P63" s="45"/>
      <c r="Q63" s="46"/>
      <c r="R63" s="47"/>
    </row>
    <row r="64" spans="1:18" s="48" customFormat="1" ht="9" customHeight="1">
      <c r="A64" s="50"/>
      <c r="B64" s="51"/>
      <c r="C64" s="51"/>
      <c r="D64" s="59"/>
      <c r="E64" s="42"/>
      <c r="F64" s="42"/>
      <c r="G64" s="52"/>
      <c r="H64" s="53" t="s">
        <v>18</v>
      </c>
      <c r="I64" s="54"/>
      <c r="J64" s="55">
        <f>UPPER(IF(OR(I64="a",I64="as"),E63,IF(OR(I64="b",I64="bs"),E65,)))</f>
      </c>
      <c r="K64" s="55"/>
      <c r="L64" s="42"/>
      <c r="M64" s="65"/>
      <c r="N64" s="63"/>
      <c r="O64" s="63"/>
      <c r="P64" s="45"/>
      <c r="Q64" s="46"/>
      <c r="R64" s="47"/>
    </row>
    <row r="65" spans="1:18" s="48" customFormat="1" ht="9" customHeight="1">
      <c r="A65" s="50">
        <v>30</v>
      </c>
      <c r="B65" s="38" t="str">
        <f>IF($D65="","",VLOOKUP($D65,'[1]Boys Si Main Draw Prep'!$A$7:$P$38,15))</f>
        <v>DA</v>
      </c>
      <c r="C65" s="38">
        <f>IF($D65="","",VLOOKUP($D65,'[1]Boys Si Main Draw Prep'!$A$7:$P$38,16))</f>
        <v>651</v>
      </c>
      <c r="D65" s="39">
        <v>15</v>
      </c>
      <c r="E65" s="38" t="str">
        <f>UPPER(IF($D65="","",VLOOKUP($D65,'[1]Boys Si Main Draw Prep'!$A$7:$P$38,2)))</f>
        <v>YATSENKO</v>
      </c>
      <c r="F65" s="38" t="str">
        <f>IF($D65="","",VLOOKUP($D65,'[1]Boys Si Main Draw Prep'!$A$7:$P$38,3))</f>
        <v>ARTEM</v>
      </c>
      <c r="G65" s="38"/>
      <c r="H65" s="38" t="str">
        <f>IF($D65="","",VLOOKUP($D65,'[1]Boys Si Main Draw Prep'!$A$7:$P$38,4))</f>
        <v>UKR</v>
      </c>
      <c r="I65" s="57"/>
      <c r="J65" s="42"/>
      <c r="K65" s="58"/>
      <c r="L65" s="42"/>
      <c r="M65" s="65"/>
      <c r="N65" s="63"/>
      <c r="O65" s="63"/>
      <c r="P65" s="45"/>
      <c r="Q65" s="46"/>
      <c r="R65" s="47"/>
    </row>
    <row r="66" spans="1:18" s="48" customFormat="1" ht="9" customHeight="1">
      <c r="A66" s="50"/>
      <c r="B66" s="51"/>
      <c r="C66" s="51"/>
      <c r="D66" s="59"/>
      <c r="E66" s="42"/>
      <c r="F66" s="42"/>
      <c r="G66" s="52"/>
      <c r="H66" s="42"/>
      <c r="I66" s="60"/>
      <c r="J66" s="53" t="s">
        <v>18</v>
      </c>
      <c r="K66" s="61"/>
      <c r="L66" s="55">
        <f>UPPER(IF(OR(K66="a",K66="as"),J64,IF(OR(K66="b",K66="bs"),J68,)))</f>
      </c>
      <c r="M66" s="72"/>
      <c r="N66" s="63"/>
      <c r="O66" s="63"/>
      <c r="P66" s="45"/>
      <c r="Q66" s="46"/>
      <c r="R66" s="47"/>
    </row>
    <row r="67" spans="1:18" s="48" customFormat="1" ht="9" customHeight="1">
      <c r="A67" s="50">
        <v>31</v>
      </c>
      <c r="B67" s="38" t="str">
        <f>IF($D67="","",VLOOKUP($D67,'[1]Boys Si Main Draw Prep'!$A$7:$P$38,15))</f>
        <v>LL</v>
      </c>
      <c r="C67" s="38">
        <f>IF($D67="","",VLOOKUP($D67,'[1]Boys Si Main Draw Prep'!$A$7:$P$38,16))</f>
        <v>1889</v>
      </c>
      <c r="D67" s="39">
        <v>27</v>
      </c>
      <c r="E67" s="38" t="str">
        <f>UPPER(IF($D67="","",VLOOKUP($D67,'[1]Boys Si Main Draw Prep'!$A$7:$P$38,2)))</f>
        <v>KHURSAN</v>
      </c>
      <c r="F67" s="38" t="str">
        <f>IF($D67="","",VLOOKUP($D67,'[1]Boys Si Main Draw Prep'!$A$7:$P$38,3))</f>
        <v>YAN</v>
      </c>
      <c r="G67" s="38"/>
      <c r="H67" s="38" t="str">
        <f>IF($D67="","",VLOOKUP($D67,'[1]Boys Si Main Draw Prep'!$A$7:$P$38,4))</f>
        <v>BLR</v>
      </c>
      <c r="I67" s="41"/>
      <c r="J67" s="42"/>
      <c r="K67" s="64"/>
      <c r="L67" s="42"/>
      <c r="M67" s="63"/>
      <c r="N67" s="63"/>
      <c r="O67" s="63"/>
      <c r="P67" s="45"/>
      <c r="Q67" s="46"/>
      <c r="R67" s="47"/>
    </row>
    <row r="68" spans="1:18" s="48" customFormat="1" ht="9" customHeight="1">
      <c r="A68" s="50"/>
      <c r="B68" s="51"/>
      <c r="C68" s="51"/>
      <c r="D68" s="51"/>
      <c r="E68" s="42"/>
      <c r="F68" s="42"/>
      <c r="G68" s="52"/>
      <c r="H68" s="53" t="s">
        <v>18</v>
      </c>
      <c r="I68" s="54"/>
      <c r="J68" s="55">
        <f>UPPER(IF(OR(I68="a",I68="as"),E67,IF(OR(I68="b",I68="bs"),E69,)))</f>
      </c>
      <c r="K68" s="66"/>
      <c r="L68" s="42"/>
      <c r="M68" s="63"/>
      <c r="N68" s="63"/>
      <c r="O68" s="63"/>
      <c r="P68" s="45"/>
      <c r="Q68" s="46"/>
      <c r="R68" s="47"/>
    </row>
    <row r="69" spans="1:18" s="48" customFormat="1" ht="9" customHeight="1">
      <c r="A69" s="37">
        <v>32</v>
      </c>
      <c r="B69" s="38" t="str">
        <f>IF($D69="","",VLOOKUP($D69,'[1]Boys Si Main Draw Prep'!$A$7:$P$38,15))</f>
        <v>DA</v>
      </c>
      <c r="C69" s="38">
        <f>IF($D69="","",VLOOKUP($D69,'[1]Boys Si Main Draw Prep'!$A$7:$P$38,16))</f>
        <v>141</v>
      </c>
      <c r="D69" s="39">
        <v>2</v>
      </c>
      <c r="E69" s="40" t="str">
        <f>UPPER(IF($D69="","",VLOOKUP($D69,'[1]Boys Si Main Draw Prep'!$A$7:$P$38,2)))</f>
        <v>SHATSKIY</v>
      </c>
      <c r="F69" s="40" t="str">
        <f>IF($D69="","",VLOOKUP($D69,'[1]Boys Si Main Draw Prep'!$A$7:$P$38,3))</f>
        <v>ILYA</v>
      </c>
      <c r="G69" s="40"/>
      <c r="H69" s="40" t="str">
        <f>IF($D69="","",VLOOKUP($D69,'[1]Boys Si Main Draw Prep'!$A$7:$P$38,4))</f>
        <v>RUS</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20</v>
      </c>
      <c r="B71" s="89"/>
      <c r="C71" s="90"/>
      <c r="D71" s="91" t="s">
        <v>21</v>
      </c>
      <c r="E71" s="92" t="s">
        <v>22</v>
      </c>
      <c r="F71" s="91"/>
      <c r="G71" s="93"/>
      <c r="H71" s="94"/>
      <c r="I71" s="91" t="s">
        <v>21</v>
      </c>
      <c r="J71" s="92" t="s">
        <v>23</v>
      </c>
      <c r="K71" s="95"/>
      <c r="L71" s="92" t="s">
        <v>24</v>
      </c>
      <c r="M71" s="96"/>
      <c r="N71" s="97" t="s">
        <v>25</v>
      </c>
      <c r="O71" s="97"/>
      <c r="P71" s="98" t="s">
        <v>26</v>
      </c>
      <c r="Q71" s="99"/>
    </row>
    <row r="72" spans="1:17" s="100" customFormat="1" ht="9" customHeight="1">
      <c r="A72" s="101" t="s">
        <v>27</v>
      </c>
      <c r="B72" s="102"/>
      <c r="C72" s="103" t="s">
        <v>28</v>
      </c>
      <c r="D72" s="104">
        <v>1</v>
      </c>
      <c r="E72" s="105" t="str">
        <f>IF(D72&gt;$Q$79,,UPPER(VLOOKUP(D72,'[1]Boys Si Main Draw Prep'!$A$7:$R$134,2)))</f>
        <v>STRELKOV</v>
      </c>
      <c r="F72" s="106"/>
      <c r="G72" s="105"/>
      <c r="H72" s="107"/>
      <c r="I72" s="108" t="s">
        <v>29</v>
      </c>
      <c r="J72" s="102" t="s">
        <v>30</v>
      </c>
      <c r="K72" s="109"/>
      <c r="L72" s="102" t="s">
        <v>31</v>
      </c>
      <c r="M72" s="110"/>
      <c r="N72" s="111" t="s">
        <v>32</v>
      </c>
      <c r="O72" s="112"/>
      <c r="P72" s="112"/>
      <c r="Q72" s="113"/>
    </row>
    <row r="73" spans="1:17" s="100" customFormat="1" ht="9" customHeight="1">
      <c r="A73" s="101" t="s">
        <v>33</v>
      </c>
      <c r="B73" s="102"/>
      <c r="C73" s="103" t="s">
        <v>34</v>
      </c>
      <c r="D73" s="104">
        <v>2</v>
      </c>
      <c r="E73" s="105" t="str">
        <f>IF(D73&gt;$Q$79,,UPPER(VLOOKUP(D73,'[1]Boys Si Main Draw Prep'!$A$7:$R$134,2)))</f>
        <v>SHATSKIY</v>
      </c>
      <c r="F73" s="106"/>
      <c r="G73" s="105"/>
      <c r="H73" s="107"/>
      <c r="I73" s="108" t="s">
        <v>35</v>
      </c>
      <c r="J73" s="102" t="s">
        <v>36</v>
      </c>
      <c r="K73" s="109"/>
      <c r="L73" s="102" t="s">
        <v>37</v>
      </c>
      <c r="M73" s="110"/>
      <c r="N73" s="114" t="s">
        <v>38</v>
      </c>
      <c r="O73" s="115"/>
      <c r="P73" s="116"/>
      <c r="Q73" s="117"/>
    </row>
    <row r="74" spans="1:17" s="100" customFormat="1" ht="9" customHeight="1">
      <c r="A74" s="118" t="s">
        <v>39</v>
      </c>
      <c r="B74" s="116"/>
      <c r="C74" s="119" t="s">
        <v>40</v>
      </c>
      <c r="D74" s="104">
        <v>3</v>
      </c>
      <c r="E74" s="105" t="str">
        <f>IF(D74&gt;$Q$79,,UPPER(VLOOKUP(D74,'[1]Boys Si Main Draw Prep'!$A$7:$R$134,2)))</f>
        <v>PANIN</v>
      </c>
      <c r="F74" s="106"/>
      <c r="G74" s="105"/>
      <c r="H74" s="107"/>
      <c r="I74" s="108" t="s">
        <v>41</v>
      </c>
      <c r="J74" s="102"/>
      <c r="K74" s="109"/>
      <c r="L74" s="102"/>
      <c r="M74" s="110"/>
      <c r="N74" s="111" t="s">
        <v>42</v>
      </c>
      <c r="O74" s="112"/>
      <c r="P74" s="112"/>
      <c r="Q74" s="113"/>
    </row>
    <row r="75" spans="1:17" s="100" customFormat="1" ht="9" customHeight="1">
      <c r="A75" s="120"/>
      <c r="B75" s="25"/>
      <c r="C75" s="121"/>
      <c r="D75" s="104">
        <v>4</v>
      </c>
      <c r="E75" s="105" t="str">
        <f>IF(D75&gt;$Q$79,,UPPER(VLOOKUP(D75,'[1]Boys Si Main Draw Prep'!$A$7:$R$134,2)))</f>
        <v>DUBINSKIY</v>
      </c>
      <c r="F75" s="106"/>
      <c r="G75" s="105"/>
      <c r="H75" s="107"/>
      <c r="I75" s="108" t="s">
        <v>43</v>
      </c>
      <c r="J75" s="102"/>
      <c r="K75" s="109"/>
      <c r="L75" s="102"/>
      <c r="M75" s="110"/>
      <c r="N75" s="102" t="s">
        <v>44</v>
      </c>
      <c r="O75" s="109"/>
      <c r="P75" s="102"/>
      <c r="Q75" s="110"/>
    </row>
    <row r="76" spans="1:17" s="100" customFormat="1" ht="9" customHeight="1">
      <c r="A76" s="122" t="s">
        <v>45</v>
      </c>
      <c r="B76" s="123"/>
      <c r="C76" s="124"/>
      <c r="D76" s="104">
        <v>5</v>
      </c>
      <c r="E76" s="105" t="str">
        <f>IF(D76&gt;$Q$79,,UPPER(VLOOKUP(D76,'[1]Boys Si Main Draw Prep'!$A$7:$R$134,2)))</f>
        <v>KACHANOVSKIY</v>
      </c>
      <c r="F76" s="106"/>
      <c r="G76" s="105"/>
      <c r="H76" s="107"/>
      <c r="I76" s="108" t="s">
        <v>46</v>
      </c>
      <c r="J76" s="102"/>
      <c r="K76" s="109"/>
      <c r="L76" s="102"/>
      <c r="M76" s="110"/>
      <c r="N76" s="116" t="s">
        <v>47</v>
      </c>
      <c r="O76" s="115"/>
      <c r="P76" s="116"/>
      <c r="Q76" s="117"/>
    </row>
    <row r="77" spans="1:17" s="100" customFormat="1" ht="9" customHeight="1">
      <c r="A77" s="101" t="s">
        <v>27</v>
      </c>
      <c r="B77" s="102"/>
      <c r="C77" s="103" t="s">
        <v>48</v>
      </c>
      <c r="D77" s="104">
        <v>6</v>
      </c>
      <c r="E77" s="105" t="str">
        <f>IF(D77&gt;$Q$79,,UPPER(VLOOKUP(D77,'[1]Boys Si Main Draw Prep'!$A$7:$R$134,2)))</f>
        <v>COHEN</v>
      </c>
      <c r="F77" s="106"/>
      <c r="G77" s="105"/>
      <c r="H77" s="107"/>
      <c r="I77" s="108" t="s">
        <v>49</v>
      </c>
      <c r="J77" s="102"/>
      <c r="K77" s="109"/>
      <c r="L77" s="102"/>
      <c r="M77" s="110"/>
      <c r="N77" s="111" t="s">
        <v>50</v>
      </c>
      <c r="O77" s="112"/>
      <c r="P77" s="112"/>
      <c r="Q77" s="113"/>
    </row>
    <row r="78" spans="1:17" s="100" customFormat="1" ht="9" customHeight="1">
      <c r="A78" s="101" t="s">
        <v>51</v>
      </c>
      <c r="B78" s="102"/>
      <c r="C78" s="125">
        <v>99</v>
      </c>
      <c r="D78" s="104">
        <v>7</v>
      </c>
      <c r="E78" s="105" t="str">
        <f>IF(D78&gt;$Q$79,,UPPER(VLOOKUP(D78,'[1]Boys Si Main Draw Prep'!$A$7:$R$134,2)))</f>
        <v>MALKO</v>
      </c>
      <c r="F78" s="106"/>
      <c r="G78" s="105"/>
      <c r="H78" s="107"/>
      <c r="I78" s="108" t="s">
        <v>52</v>
      </c>
      <c r="J78" s="102"/>
      <c r="K78" s="109"/>
      <c r="L78" s="102"/>
      <c r="M78" s="110"/>
      <c r="N78" s="102"/>
      <c r="O78" s="109"/>
      <c r="P78" s="102"/>
      <c r="Q78" s="110"/>
    </row>
    <row r="79" spans="1:17" s="100" customFormat="1" ht="9" customHeight="1">
      <c r="A79" s="118" t="s">
        <v>53</v>
      </c>
      <c r="B79" s="116"/>
      <c r="C79" s="126">
        <v>369</v>
      </c>
      <c r="D79" s="127">
        <v>8</v>
      </c>
      <c r="E79" s="128" t="str">
        <f>IF(D79&gt;$Q$79,,UPPER(VLOOKUP(D79,'[1]Boys Si Main Draw Prep'!$A$7:$R$134,2)))</f>
        <v>PRIKRYL</v>
      </c>
      <c r="F79" s="129"/>
      <c r="G79" s="128"/>
      <c r="H79" s="130"/>
      <c r="I79" s="131" t="s">
        <v>54</v>
      </c>
      <c r="J79" s="116"/>
      <c r="K79" s="115"/>
      <c r="L79" s="116"/>
      <c r="M79" s="117"/>
      <c r="N79" s="116" t="str">
        <f>Q4</f>
        <v>Evgeniy Zukin</v>
      </c>
      <c r="O79" s="115"/>
      <c r="P79" s="116"/>
      <c r="Q79" s="132">
        <f>MIN(8,'[1]Boys Si Main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3" dxfId="4" stopIfTrue="1">
      <formula>AND($D7&lt;9,$C7&gt;0)</formula>
    </cfRule>
  </conditionalFormatting>
  <conditionalFormatting sqref="H8 H40 H16 L14 H20 L30 H24 H48 L46 H52 H32 H44 H36 H12 L62 H28 J18 J26 J34 J42 J50 J58 J66 J10 H56 H64 H68 H60 N22 N39 N54">
    <cfRule type="expression" priority="10" dxfId="8" stopIfTrue="1">
      <formula>AND($N$1="CU",H8="Umpire")</formula>
    </cfRule>
    <cfRule type="expression" priority="11" dxfId="7" stopIfTrue="1">
      <formula>AND($N$1="CU",H8&lt;&gt;"Umpire",I8&lt;&gt;"")</formula>
    </cfRule>
    <cfRule type="expression" priority="12" dxfId="6"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44 J48 J52 J56 J60 J64 J68">
    <cfRule type="expression" priority="7" dxfId="4" stopIfTrue="1">
      <formula>I8="as"</formula>
    </cfRule>
    <cfRule type="expression" priority="8" dxfId="4" stopIfTrue="1">
      <formula>I8="bs"</formula>
    </cfRule>
  </conditionalFormatting>
  <conditionalFormatting sqref="B7 B9 B11 B13 B15 B17 B19 B21 B23 B25 B27 B29 B31 B33 B35 B37 B39 B41 B43 B45 B47 B49 B51 B53 B55 B57 B59 B61 B63 B65 B67 B69">
    <cfRule type="cellIs" priority="5" dxfId="2" operator="equal" stopIfTrue="1">
      <formula>"QA"</formula>
    </cfRule>
    <cfRule type="cellIs" priority="6" dxfId="2" operator="equal" stopIfTrue="1">
      <formula>"DA"</formula>
    </cfRule>
  </conditionalFormatting>
  <conditionalFormatting sqref="I8 I12 I16 I20 I24 I28 I32 I36 I40 I44 I48 I52 I56 I60 I64 I68 K66 K58 K50 K42 K34 K26 K18 K10 M14 M30 M46 M62 Q79 O54 O39 O22">
    <cfRule type="expression" priority="4" dxfId="1" stopIfTrue="1">
      <formula>$N$1="CU"</formula>
    </cfRule>
  </conditionalFormatting>
  <conditionalFormatting sqref="P38">
    <cfRule type="expression" priority="2" dxfId="4" stopIfTrue="1">
      <formula>O39="as"</formula>
    </cfRule>
    <cfRule type="expression" priority="3" dxfId="4" stopIfTrue="1">
      <formula>O39="bs"</formula>
    </cfRule>
  </conditionalFormatting>
  <conditionalFormatting sqref="D7 D9 D11">
    <cfRule type="expression" priority="1" dxfId="0"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zoomScalePageLayoutView="0" workbookViewId="0" topLeftCell="A1">
      <selection activeCell="S66" sqref="S6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s>
  <sheetData>
    <row r="1" spans="1:17" s="6" customFormat="1" ht="21.75" customHeight="1">
      <c r="A1" s="1" t="str">
        <f>'[1]Week SetUp'!$A$6</f>
        <v>UTC Juniors 2008</v>
      </c>
      <c r="B1" s="1"/>
      <c r="C1" s="2"/>
      <c r="D1" s="2"/>
      <c r="E1" s="2"/>
      <c r="F1" s="2"/>
      <c r="G1" s="2"/>
      <c r="H1" s="2"/>
      <c r="I1" s="3"/>
      <c r="J1" s="4" t="s">
        <v>55</v>
      </c>
      <c r="K1" s="4"/>
      <c r="L1" s="5"/>
      <c r="M1" s="3"/>
      <c r="N1" s="3" t="s">
        <v>1</v>
      </c>
      <c r="O1" s="3"/>
      <c r="P1" s="2"/>
      <c r="Q1" s="3"/>
    </row>
    <row r="2" spans="1:17" s="11" customFormat="1" ht="12.75">
      <c r="A2" s="7" t="str">
        <f>'[1]Week SetUp'!$A$8</f>
        <v>ITF Junior Circuit</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35">
        <f>'[1]Week SetUp'!$A$10</f>
        <v>39615</v>
      </c>
      <c r="B4" s="135"/>
      <c r="C4" s="135"/>
      <c r="D4" s="18"/>
      <c r="E4" s="18"/>
      <c r="F4" s="18" t="str">
        <f>'[1]Week SetUp'!$C$10</f>
        <v>Kiev, UKR</v>
      </c>
      <c r="G4" s="19"/>
      <c r="H4" s="18"/>
      <c r="I4" s="20"/>
      <c r="J4" s="21">
        <f>'[1]Week SetUp'!$D$10</f>
        <v>3</v>
      </c>
      <c r="K4" s="20"/>
      <c r="L4" s="22" t="str">
        <f>'[1]Week SetUp'!$A$12</f>
        <v>Kiev</v>
      </c>
      <c r="M4" s="20"/>
      <c r="N4" s="18"/>
      <c r="O4" s="20"/>
      <c r="P4" s="18"/>
      <c r="Q4" s="23" t="str">
        <f>'[1]Week SetUp'!$E$10</f>
        <v>Evgeniy Zukin</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8" customFormat="1" ht="10.5" customHeight="1">
      <c r="A7" s="37">
        <v>1</v>
      </c>
      <c r="B7" s="38" t="str">
        <f>IF($D7="","",VLOOKUP($D7,'[1]Girls Si Main Draw Prep'!$A$7:$P$38,15))</f>
        <v>DA</v>
      </c>
      <c r="C7" s="38">
        <f>IF($D7="","",VLOOKUP($D7,'[1]Girls Si Main Draw Prep'!$A$7:$P$38,16))</f>
        <v>91</v>
      </c>
      <c r="D7" s="39">
        <v>1</v>
      </c>
      <c r="E7" s="40" t="str">
        <f>UPPER(IF($D7="","",VLOOKUP($D7,'[1]Girls Si Main Draw Prep'!$A$7:$P$38,2)))</f>
        <v>MUKHAMETOVA</v>
      </c>
      <c r="F7" s="40" t="str">
        <f>IF($D7="","",VLOOKUP($D7,'[1]Girls Si Main Draw Prep'!$A$7:$P$38,3))</f>
        <v>ANASTASIYA</v>
      </c>
      <c r="G7" s="40"/>
      <c r="H7" s="40" t="str">
        <f>IF($D7="","",VLOOKUP($D7,'[1]Girls Si Main Draw Prep'!$A$7:$P$38,4))</f>
        <v>RUS</v>
      </c>
      <c r="I7" s="41"/>
      <c r="J7" s="42"/>
      <c r="K7" s="42"/>
      <c r="L7" s="42"/>
      <c r="M7" s="42"/>
      <c r="N7" s="43"/>
      <c r="O7" s="44"/>
      <c r="P7" s="45"/>
      <c r="Q7" s="46"/>
      <c r="R7" s="47"/>
      <c r="T7" s="49" t="str">
        <f>'[1]SetUp Officials'!P21</f>
        <v>Umpire</v>
      </c>
    </row>
    <row r="8" spans="1:20" s="48" customFormat="1" ht="9" customHeight="1">
      <c r="A8" s="50"/>
      <c r="B8" s="51"/>
      <c r="C8" s="51"/>
      <c r="D8" s="51"/>
      <c r="E8" s="42"/>
      <c r="F8" s="42"/>
      <c r="G8" s="52"/>
      <c r="H8" s="53" t="s">
        <v>18</v>
      </c>
      <c r="I8" s="54"/>
      <c r="J8" s="55">
        <f>UPPER(IF(OR(I8="a",I8="as"),E7,IF(OR(I8="b",I8="bs"),E9,)))</f>
      </c>
      <c r="K8" s="55"/>
      <c r="L8" s="42"/>
      <c r="M8" s="42"/>
      <c r="N8" s="43"/>
      <c r="O8" s="44"/>
      <c r="P8" s="45"/>
      <c r="Q8" s="46"/>
      <c r="R8" s="47"/>
      <c r="T8" s="56" t="str">
        <f>'[1]SetUp Officials'!P22</f>
        <v>M Sidorenko</v>
      </c>
    </row>
    <row r="9" spans="1:20" s="48" customFormat="1" ht="9" customHeight="1">
      <c r="A9" s="50">
        <v>2</v>
      </c>
      <c r="B9" s="38" t="str">
        <f>IF($D9="","",VLOOKUP($D9,'[1]Girls Si Main Draw Prep'!$A$7:$P$38,15))</f>
        <v>DA</v>
      </c>
      <c r="C9" s="38">
        <f>IF($D9="","",VLOOKUP($D9,'[1]Girls Si Main Draw Prep'!$A$7:$P$38,16))</f>
        <v>432</v>
      </c>
      <c r="D9" s="39">
        <v>15</v>
      </c>
      <c r="E9" s="38" t="str">
        <f>UPPER(IF($D9="","",VLOOKUP($D9,'[1]Girls Si Main Draw Prep'!$A$7:$P$38,2)))</f>
        <v>STEPU</v>
      </c>
      <c r="F9" s="38" t="str">
        <f>IF($D9="","",VLOOKUP($D9,'[1]Girls Si Main Draw Prep'!$A$7:$P$38,3))</f>
        <v>ANASTASIA</v>
      </c>
      <c r="G9" s="38"/>
      <c r="H9" s="38" t="str">
        <f>IF($D9="","",VLOOKUP($D9,'[1]Girls Si Main Draw Prep'!$A$7:$P$38,4))</f>
        <v>MDA</v>
      </c>
      <c r="I9" s="57"/>
      <c r="J9" s="42"/>
      <c r="K9" s="58"/>
      <c r="L9" s="42"/>
      <c r="M9" s="42"/>
      <c r="N9" s="43"/>
      <c r="O9" s="44"/>
      <c r="P9" s="45"/>
      <c r="Q9" s="46"/>
      <c r="R9" s="47"/>
      <c r="T9" s="56" t="str">
        <f>'[1]SetUp Officials'!P23</f>
        <v>A Masan </v>
      </c>
    </row>
    <row r="10" spans="1:20" s="48" customFormat="1" ht="9" customHeight="1">
      <c r="A10" s="50"/>
      <c r="B10" s="51"/>
      <c r="C10" s="51"/>
      <c r="D10" s="59"/>
      <c r="E10" s="42"/>
      <c r="F10" s="42"/>
      <c r="G10" s="52"/>
      <c r="H10" s="42"/>
      <c r="I10" s="60"/>
      <c r="J10" s="53" t="s">
        <v>18</v>
      </c>
      <c r="K10" s="61"/>
      <c r="L10" s="55">
        <f>UPPER(IF(OR(K10="a",K10="as"),J8,IF(OR(K10="b",K10="bs"),J12,)))</f>
      </c>
      <c r="M10" s="62"/>
      <c r="N10" s="63"/>
      <c r="O10" s="63"/>
      <c r="P10" s="45"/>
      <c r="Q10" s="46"/>
      <c r="R10" s="47"/>
      <c r="T10" s="56" t="str">
        <f>'[1]SetUp Officials'!P24</f>
        <v>I Barannik</v>
      </c>
    </row>
    <row r="11" spans="1:20" s="48" customFormat="1" ht="9" customHeight="1">
      <c r="A11" s="50">
        <v>3</v>
      </c>
      <c r="B11" s="38" t="str">
        <f>IF($D11="","",VLOOKUP($D11,'[1]Girls Si Main Draw Prep'!$A$7:$P$38,15))</f>
        <v>WC</v>
      </c>
      <c r="C11" s="38">
        <f>IF($D11="","",VLOOKUP($D11,'[1]Girls Si Main Draw Prep'!$A$7:$P$38,16))</f>
        <v>0</v>
      </c>
      <c r="D11" s="39">
        <v>30</v>
      </c>
      <c r="E11" s="38" t="str">
        <f>UPPER(IF($D11="","",VLOOKUP($D11,'[1]Girls Si Main Draw Prep'!$A$7:$P$38,2)))</f>
        <v>SHKUDUN</v>
      </c>
      <c r="F11" s="38" t="str">
        <f>IF($D11="","",VLOOKUP($D11,'[1]Girls Si Main Draw Prep'!$A$7:$P$38,3))</f>
        <v>ANNA</v>
      </c>
      <c r="G11" s="38"/>
      <c r="H11" s="38" t="str">
        <f>IF($D11="","",VLOOKUP($D11,'[1]Girls Si Main Draw Prep'!$A$7:$P$38,4))</f>
        <v>UKR</v>
      </c>
      <c r="I11" s="41"/>
      <c r="J11" s="42"/>
      <c r="K11" s="64"/>
      <c r="L11" s="42"/>
      <c r="M11" s="65"/>
      <c r="N11" s="63"/>
      <c r="O11" s="63"/>
      <c r="P11" s="45"/>
      <c r="Q11" s="46"/>
      <c r="R11" s="47"/>
      <c r="T11" s="56" t="str">
        <f>'[1]SetUp Officials'!P25</f>
        <v>K Lugovaya </v>
      </c>
    </row>
    <row r="12" spans="1:20" s="48" customFormat="1" ht="9" customHeight="1">
      <c r="A12" s="50"/>
      <c r="B12" s="51"/>
      <c r="C12" s="51"/>
      <c r="D12" s="59"/>
      <c r="E12" s="42"/>
      <c r="F12" s="42"/>
      <c r="G12" s="52"/>
      <c r="H12" s="53" t="s">
        <v>18</v>
      </c>
      <c r="I12" s="54"/>
      <c r="J12" s="55">
        <f>UPPER(IF(OR(I12="a",I12="as"),E11,IF(OR(I12="b",I12="bs"),E13,)))</f>
      </c>
      <c r="K12" s="66"/>
      <c r="L12" s="42"/>
      <c r="M12" s="65"/>
      <c r="N12" s="63"/>
      <c r="O12" s="63"/>
      <c r="P12" s="45"/>
      <c r="Q12" s="46"/>
      <c r="R12" s="47"/>
      <c r="T12" s="56" t="str">
        <f>'[1]SetUp Officials'!P26</f>
        <v> </v>
      </c>
    </row>
    <row r="13" spans="1:20" s="48" customFormat="1" ht="9" customHeight="1">
      <c r="A13" s="50">
        <v>4</v>
      </c>
      <c r="B13" s="38" t="str">
        <f>IF($D13="","",VLOOKUP($D13,'[1]Girls Si Main Draw Prep'!$A$7:$P$38,15))</f>
        <v>DA</v>
      </c>
      <c r="C13" s="38">
        <f>IF($D13="","",VLOOKUP($D13,'[1]Girls Si Main Draw Prep'!$A$7:$P$38,16))</f>
        <v>457</v>
      </c>
      <c r="D13" s="39">
        <v>16</v>
      </c>
      <c r="E13" s="38" t="str">
        <f>UPPER(IF($D13="","",VLOOKUP($D13,'[1]Girls Si Main Draw Prep'!$A$7:$P$38,2)))</f>
        <v>KUSHKHOVA</v>
      </c>
      <c r="F13" s="38" t="str">
        <f>IF($D13="","",VLOOKUP($D13,'[1]Girls Si Main Draw Prep'!$A$7:$P$38,3))</f>
        <v>AMINAT</v>
      </c>
      <c r="G13" s="38"/>
      <c r="H13" s="38" t="str">
        <f>IF($D13="","",VLOOKUP($D13,'[1]Girls Si Main Draw Prep'!$A$7:$P$38,4))</f>
        <v>RUS</v>
      </c>
      <c r="I13" s="67"/>
      <c r="J13" s="42"/>
      <c r="K13" s="42"/>
      <c r="L13" s="42"/>
      <c r="M13" s="65"/>
      <c r="N13" s="63"/>
      <c r="O13" s="63"/>
      <c r="P13" s="45"/>
      <c r="Q13" s="46"/>
      <c r="R13" s="47"/>
      <c r="T13" s="56" t="str">
        <f>'[1]SetUp Officials'!P27</f>
        <v> </v>
      </c>
    </row>
    <row r="14" spans="1:20" s="48" customFormat="1" ht="9" customHeight="1">
      <c r="A14" s="50"/>
      <c r="B14" s="51"/>
      <c r="C14" s="51"/>
      <c r="D14" s="59"/>
      <c r="E14" s="42"/>
      <c r="F14" s="42"/>
      <c r="G14" s="52"/>
      <c r="H14" s="68"/>
      <c r="I14" s="60"/>
      <c r="J14" s="42"/>
      <c r="K14" s="42"/>
      <c r="L14" s="53" t="s">
        <v>18</v>
      </c>
      <c r="M14" s="61"/>
      <c r="N14" s="55">
        <f>UPPER(IF(OR(M14="a",M14="as"),L10,IF(OR(M14="b",M14="bs"),L18,)))</f>
      </c>
      <c r="O14" s="62"/>
      <c r="P14" s="45"/>
      <c r="Q14" s="46"/>
      <c r="R14" s="47"/>
      <c r="T14" s="56" t="str">
        <f>'[1]SetUp Officials'!P28</f>
        <v> </v>
      </c>
    </row>
    <row r="15" spans="1:20" s="48" customFormat="1" ht="9" customHeight="1">
      <c r="A15" s="50">
        <v>5</v>
      </c>
      <c r="B15" s="38" t="str">
        <f>IF($D15="","",VLOOKUP($D15,'[1]Girls Si Main Draw Prep'!$A$7:$P$38,15))</f>
        <v>WC</v>
      </c>
      <c r="C15" s="38">
        <f>IF($D15="","",VLOOKUP($D15,'[1]Girls Si Main Draw Prep'!$A$7:$P$38,16))</f>
        <v>825</v>
      </c>
      <c r="D15" s="39">
        <v>23</v>
      </c>
      <c r="E15" s="38" t="str">
        <f>UPPER(IF($D15="","",VLOOKUP($D15,'[1]Girls Si Main Draw Prep'!$A$7:$P$38,2)))</f>
        <v>SVITOLINA</v>
      </c>
      <c r="F15" s="38" t="str">
        <f>IF($D15="","",VLOOKUP($D15,'[1]Girls Si Main Draw Prep'!$A$7:$P$38,3))</f>
        <v>ELINA</v>
      </c>
      <c r="G15" s="38"/>
      <c r="H15" s="38" t="str">
        <f>IF($D15="","",VLOOKUP($D15,'[1]Girls Si Main Draw Prep'!$A$7:$P$38,4))</f>
        <v>UKR</v>
      </c>
      <c r="I15" s="69"/>
      <c r="J15" s="42"/>
      <c r="K15" s="42"/>
      <c r="L15" s="42"/>
      <c r="M15" s="65"/>
      <c r="N15" s="42"/>
      <c r="O15" s="70"/>
      <c r="P15" s="43"/>
      <c r="Q15" s="44"/>
      <c r="R15" s="47"/>
      <c r="T15" s="56" t="str">
        <f>'[1]SetUp Officials'!P29</f>
        <v> </v>
      </c>
    </row>
    <row r="16" spans="1:20" s="48" customFormat="1" ht="9" customHeight="1" thickBot="1">
      <c r="A16" s="50"/>
      <c r="B16" s="51"/>
      <c r="C16" s="51"/>
      <c r="D16" s="59"/>
      <c r="E16" s="42"/>
      <c r="F16" s="42"/>
      <c r="G16" s="52"/>
      <c r="H16" s="53" t="s">
        <v>18</v>
      </c>
      <c r="I16" s="54"/>
      <c r="J16" s="55">
        <f>UPPER(IF(OR(I16="a",I16="as"),E15,IF(OR(I16="b",I16="bs"),E17,)))</f>
      </c>
      <c r="K16" s="55"/>
      <c r="L16" s="42"/>
      <c r="M16" s="65"/>
      <c r="N16" s="43"/>
      <c r="O16" s="70"/>
      <c r="P16" s="43"/>
      <c r="Q16" s="44"/>
      <c r="R16" s="47"/>
      <c r="T16" s="71" t="str">
        <f>'[1]SetUp Officials'!P30</f>
        <v>None</v>
      </c>
    </row>
    <row r="17" spans="1:18" s="48" customFormat="1" ht="9" customHeight="1">
      <c r="A17" s="50">
        <v>6</v>
      </c>
      <c r="B17" s="38" t="str">
        <f>IF($D17="","",VLOOKUP($D17,'[1]Girls Si Main Draw Prep'!$A$7:$P$38,15))</f>
        <v>DA</v>
      </c>
      <c r="C17" s="38">
        <f>IF($D17="","",VLOOKUP($D17,'[1]Girls Si Main Draw Prep'!$A$7:$P$38,16))</f>
        <v>423</v>
      </c>
      <c r="D17" s="39">
        <v>14</v>
      </c>
      <c r="E17" s="38" t="str">
        <f>UPPER(IF($D17="","",VLOOKUP($D17,'[1]Girls Si Main Draw Prep'!$A$7:$P$38,2)))</f>
        <v>ALESHA</v>
      </c>
      <c r="F17" s="38" t="str">
        <f>IF($D17="","",VLOOKUP($D17,'[1]Girls Si Main Draw Prep'!$A$7:$P$38,3))</f>
        <v>KARYNA</v>
      </c>
      <c r="G17" s="38"/>
      <c r="H17" s="38" t="str">
        <f>IF($D17="","",VLOOKUP($D17,'[1]Girls Si Main Draw Prep'!$A$7:$P$38,4))</f>
        <v>BLR</v>
      </c>
      <c r="I17" s="57"/>
      <c r="J17" s="42"/>
      <c r="K17" s="58"/>
      <c r="L17" s="42"/>
      <c r="M17" s="65"/>
      <c r="N17" s="43"/>
      <c r="O17" s="70"/>
      <c r="P17" s="43"/>
      <c r="Q17" s="44"/>
      <c r="R17" s="47"/>
    </row>
    <row r="18" spans="1:18" s="48" customFormat="1" ht="9" customHeight="1">
      <c r="A18" s="50"/>
      <c r="B18" s="51"/>
      <c r="C18" s="51"/>
      <c r="D18" s="59"/>
      <c r="E18" s="42"/>
      <c r="F18" s="42"/>
      <c r="G18" s="52"/>
      <c r="H18" s="42"/>
      <c r="I18" s="60"/>
      <c r="J18" s="53" t="s">
        <v>18</v>
      </c>
      <c r="K18" s="61"/>
      <c r="L18" s="55">
        <f>UPPER(IF(OR(K18="a",K18="as"),J16,IF(OR(K18="b",K18="bs"),J20,)))</f>
      </c>
      <c r="M18" s="72"/>
      <c r="N18" s="43"/>
      <c r="O18" s="70"/>
      <c r="P18" s="43"/>
      <c r="Q18" s="44"/>
      <c r="R18" s="47"/>
    </row>
    <row r="19" spans="1:18" s="48" customFormat="1" ht="9" customHeight="1">
      <c r="A19" s="50">
        <v>7</v>
      </c>
      <c r="B19" s="38" t="str">
        <f>IF($D19="","",VLOOKUP($D19,'[1]Girls Si Main Draw Prep'!$A$7:$P$38,15))</f>
        <v>Q</v>
      </c>
      <c r="C19" s="38">
        <f>IF($D19="","",VLOOKUP($D19,'[1]Girls Si Main Draw Prep'!$A$7:$P$38,16))</f>
        <v>876</v>
      </c>
      <c r="D19" s="39">
        <v>25</v>
      </c>
      <c r="E19" s="38" t="str">
        <f>UPPER(IF($D19="","",VLOOKUP($D19,'[1]Girls Si Main Draw Prep'!$A$7:$P$38,2)))</f>
        <v>PISKUN</v>
      </c>
      <c r="F19" s="38" t="str">
        <f>IF($D19="","",VLOOKUP($D19,'[1]Girls Si Main Draw Prep'!$A$7:$P$38,3))</f>
        <v>OLEKSANDRA</v>
      </c>
      <c r="G19" s="38"/>
      <c r="H19" s="38" t="str">
        <f>IF($D19="","",VLOOKUP($D19,'[1]Girls Si Main Draw Prep'!$A$7:$P$38,4))</f>
        <v>UKR</v>
      </c>
      <c r="I19" s="41"/>
      <c r="J19" s="42"/>
      <c r="K19" s="64"/>
      <c r="L19" s="42"/>
      <c r="M19" s="63"/>
      <c r="N19" s="43"/>
      <c r="O19" s="70"/>
      <c r="P19" s="43"/>
      <c r="Q19" s="44"/>
      <c r="R19" s="47"/>
    </row>
    <row r="20" spans="1:18" s="48" customFormat="1" ht="9" customHeight="1">
      <c r="A20" s="50"/>
      <c r="B20" s="51"/>
      <c r="C20" s="51"/>
      <c r="D20" s="51"/>
      <c r="E20" s="42"/>
      <c r="F20" s="42"/>
      <c r="G20" s="52"/>
      <c r="H20" s="53" t="s">
        <v>18</v>
      </c>
      <c r="I20" s="54"/>
      <c r="J20" s="55">
        <f>UPPER(IF(OR(I20="a",I20="as"),E19,IF(OR(I20="b",I20="bs"),E21,)))</f>
      </c>
      <c r="K20" s="66"/>
      <c r="L20" s="42"/>
      <c r="M20" s="63"/>
      <c r="N20" s="43"/>
      <c r="O20" s="70"/>
      <c r="P20" s="43"/>
      <c r="Q20" s="44"/>
      <c r="R20" s="47"/>
    </row>
    <row r="21" spans="1:18" s="48" customFormat="1" ht="9" customHeight="1">
      <c r="A21" s="37">
        <v>8</v>
      </c>
      <c r="B21" s="38" t="str">
        <f>IF($D21="","",VLOOKUP($D21,'[1]Girls Si Main Draw Prep'!$A$7:$P$38,15))</f>
        <v>DA</v>
      </c>
      <c r="C21" s="38">
        <f>IF($D21="","",VLOOKUP($D21,'[1]Girls Si Main Draw Prep'!$A$7:$P$38,16))</f>
        <v>293</v>
      </c>
      <c r="D21" s="39">
        <v>6</v>
      </c>
      <c r="E21" s="40" t="str">
        <f>UPPER(IF($D21="","",VLOOKUP($D21,'[1]Girls Si Main Draw Prep'!$A$7:$P$38,2)))</f>
        <v>ALLERTOVA</v>
      </c>
      <c r="F21" s="40" t="str">
        <f>IF($D21="","",VLOOKUP($D21,'[1]Girls Si Main Draw Prep'!$A$7:$P$38,3))</f>
        <v>DEMISA</v>
      </c>
      <c r="G21" s="40"/>
      <c r="H21" s="40" t="str">
        <f>IF($D21="","",VLOOKUP($D21,'[1]Girls Si Main Draw Prep'!$A$7:$P$38,4))</f>
        <v>CZE</v>
      </c>
      <c r="I21" s="67"/>
      <c r="J21" s="42"/>
      <c r="K21" s="42"/>
      <c r="L21" s="42"/>
      <c r="M21" s="63"/>
      <c r="N21" s="43"/>
      <c r="O21" s="70"/>
      <c r="P21" s="43"/>
      <c r="Q21" s="44"/>
      <c r="R21" s="47"/>
    </row>
    <row r="22" spans="1:18" s="48" customFormat="1" ht="9" customHeight="1">
      <c r="A22" s="50"/>
      <c r="B22" s="51"/>
      <c r="C22" s="51"/>
      <c r="D22" s="51"/>
      <c r="E22" s="68"/>
      <c r="F22" s="68"/>
      <c r="G22" s="73"/>
      <c r="H22" s="68"/>
      <c r="I22" s="60"/>
      <c r="J22" s="42"/>
      <c r="K22" s="42"/>
      <c r="L22" s="42"/>
      <c r="M22" s="63"/>
      <c r="N22" s="53" t="s">
        <v>18</v>
      </c>
      <c r="O22" s="61"/>
      <c r="P22" s="55">
        <f>UPPER(IF(OR(O22="a",O22="as"),N14,IF(OR(O22="b",O22="bs"),N30,)))</f>
      </c>
      <c r="Q22" s="74"/>
      <c r="R22" s="47"/>
    </row>
    <row r="23" spans="1:18" s="48" customFormat="1" ht="9" customHeight="1">
      <c r="A23" s="37">
        <v>9</v>
      </c>
      <c r="B23" s="38" t="str">
        <f>IF($D23="","",VLOOKUP($D23,'[1]Girls Si Main Draw Prep'!$A$7:$P$38,15))</f>
        <v>DA</v>
      </c>
      <c r="C23" s="38">
        <f>IF($D23="","",VLOOKUP($D23,'[1]Girls Si Main Draw Prep'!$A$7:$P$38,16))</f>
        <v>167</v>
      </c>
      <c r="D23" s="39">
        <v>3</v>
      </c>
      <c r="E23" s="40" t="str">
        <f>UPPER(IF($D23="","",VLOOKUP($D23,'[1]Girls Si Main Draw Prep'!$A$7:$P$38,2)))</f>
        <v>PINTUSOVA</v>
      </c>
      <c r="F23" s="40" t="str">
        <f>IF($D23="","",VLOOKUP($D23,'[1]Girls Si Main Draw Prep'!$A$7:$P$38,3))</f>
        <v>NATALIA</v>
      </c>
      <c r="G23" s="40"/>
      <c r="H23" s="40" t="str">
        <f>IF($D23="","",VLOOKUP($D23,'[1]Girls Si Main Draw Prep'!$A$7:$P$38,4))</f>
        <v>BLR</v>
      </c>
      <c r="I23" s="41"/>
      <c r="J23" s="42"/>
      <c r="K23" s="42"/>
      <c r="L23" s="42"/>
      <c r="M23" s="63"/>
      <c r="N23" s="43"/>
      <c r="O23" s="70"/>
      <c r="P23" s="42"/>
      <c r="Q23" s="70"/>
      <c r="R23" s="47"/>
    </row>
    <row r="24" spans="1:18" s="48" customFormat="1" ht="9" customHeight="1">
      <c r="A24" s="50"/>
      <c r="B24" s="51"/>
      <c r="C24" s="51"/>
      <c r="D24" s="51"/>
      <c r="E24" s="42"/>
      <c r="F24" s="42"/>
      <c r="G24" s="52"/>
      <c r="H24" s="53" t="s">
        <v>18</v>
      </c>
      <c r="I24" s="54"/>
      <c r="J24" s="55">
        <f>UPPER(IF(OR(I24="a",I24="as"),E23,IF(OR(I24="b",I24="bs"),E25,)))</f>
      </c>
      <c r="K24" s="55"/>
      <c r="L24" s="42"/>
      <c r="M24" s="63"/>
      <c r="N24" s="43"/>
      <c r="O24" s="70"/>
      <c r="P24" s="43"/>
      <c r="Q24" s="70"/>
      <c r="R24" s="47"/>
    </row>
    <row r="25" spans="1:18" s="48" customFormat="1" ht="9" customHeight="1">
      <c r="A25" s="50">
        <v>10</v>
      </c>
      <c r="B25" s="38" t="str">
        <f>IF($D25="","",VLOOKUP($D25,'[1]Girls Si Main Draw Prep'!$A$7:$P$38,15))</f>
        <v>LL</v>
      </c>
      <c r="C25" s="38">
        <f>IF($D25="","",VLOOKUP($D25,'[1]Girls Si Main Draw Prep'!$A$7:$P$38,16))</f>
        <v>1599</v>
      </c>
      <c r="D25" s="39">
        <v>29</v>
      </c>
      <c r="E25" s="38" t="str">
        <f>UPPER(IF($D25="","",VLOOKUP($D25,'[1]Girls Si Main Draw Prep'!$A$7:$P$38,2)))</f>
        <v>SHUBINA</v>
      </c>
      <c r="F25" s="38" t="str">
        <f>IF($D25="","",VLOOKUP($D25,'[1]Girls Si Main Draw Prep'!$A$7:$P$38,3))</f>
        <v>OLENA</v>
      </c>
      <c r="G25" s="38"/>
      <c r="H25" s="38" t="str">
        <f>IF($D25="","",VLOOKUP($D25,'[1]Girls Si Main Draw Prep'!$A$7:$P$38,4))</f>
        <v>UKR</v>
      </c>
      <c r="I25" s="57"/>
      <c r="J25" s="42"/>
      <c r="K25" s="58"/>
      <c r="L25" s="42"/>
      <c r="M25" s="63"/>
      <c r="N25" s="43"/>
      <c r="O25" s="70"/>
      <c r="P25" s="43"/>
      <c r="Q25" s="70"/>
      <c r="R25" s="47"/>
    </row>
    <row r="26" spans="1:18" s="48" customFormat="1" ht="9" customHeight="1">
      <c r="A26" s="50"/>
      <c r="B26" s="51"/>
      <c r="C26" s="51"/>
      <c r="D26" s="59"/>
      <c r="E26" s="42"/>
      <c r="F26" s="42"/>
      <c r="G26" s="52"/>
      <c r="H26" s="42"/>
      <c r="I26" s="60"/>
      <c r="J26" s="53" t="s">
        <v>18</v>
      </c>
      <c r="K26" s="61"/>
      <c r="L26" s="55">
        <f>UPPER(IF(OR(K26="a",K26="as"),J24,IF(OR(K26="b",K26="bs"),J28,)))</f>
      </c>
      <c r="M26" s="62"/>
      <c r="N26" s="43"/>
      <c r="O26" s="70"/>
      <c r="P26" s="43"/>
      <c r="Q26" s="70"/>
      <c r="R26" s="47"/>
    </row>
    <row r="27" spans="1:18" s="48" customFormat="1" ht="9" customHeight="1">
      <c r="A27" s="50">
        <v>11</v>
      </c>
      <c r="B27" s="38" t="str">
        <f>IF($D27="","",VLOOKUP($D27,'[1]Girls Si Main Draw Prep'!$A$7:$P$38,15))</f>
        <v>DA</v>
      </c>
      <c r="C27" s="38">
        <f>IF($D27="","",VLOOKUP($D27,'[1]Girls Si Main Draw Prep'!$A$7:$P$38,16))</f>
        <v>627</v>
      </c>
      <c r="D27" s="39">
        <v>20</v>
      </c>
      <c r="E27" s="38" t="str">
        <f>UPPER(IF($D27="","",VLOOKUP($D27,'[1]Girls Si Main Draw Prep'!$A$7:$P$38,2)))</f>
        <v>LEIKINA</v>
      </c>
      <c r="F27" s="38" t="str">
        <f>IF($D27="","",VLOOKUP($D27,'[1]Girls Si Main Draw Prep'!$A$7:$P$38,3))</f>
        <v>POLINA</v>
      </c>
      <c r="G27" s="38"/>
      <c r="H27" s="38" t="str">
        <f>IF($D27="","",VLOOKUP($D27,'[1]Girls Si Main Draw Prep'!$A$7:$P$38,4))</f>
        <v>RUS</v>
      </c>
      <c r="I27" s="41"/>
      <c r="J27" s="42"/>
      <c r="K27" s="64"/>
      <c r="L27" s="42"/>
      <c r="M27" s="65"/>
      <c r="N27" s="43"/>
      <c r="O27" s="70"/>
      <c r="P27" s="43"/>
      <c r="Q27" s="70"/>
      <c r="R27" s="47"/>
    </row>
    <row r="28" spans="1:18" s="48" customFormat="1" ht="9" customHeight="1">
      <c r="A28" s="37"/>
      <c r="B28" s="51"/>
      <c r="C28" s="51"/>
      <c r="D28" s="59"/>
      <c r="E28" s="42"/>
      <c r="F28" s="42"/>
      <c r="G28" s="52"/>
      <c r="H28" s="53" t="s">
        <v>18</v>
      </c>
      <c r="I28" s="54"/>
      <c r="J28" s="55">
        <f>UPPER(IF(OR(I28="a",I28="as"),E27,IF(OR(I28="b",I28="bs"),E29,)))</f>
      </c>
      <c r="K28" s="66"/>
      <c r="L28" s="42"/>
      <c r="M28" s="65"/>
      <c r="N28" s="43"/>
      <c r="O28" s="70"/>
      <c r="P28" s="43"/>
      <c r="Q28" s="70"/>
      <c r="R28" s="47"/>
    </row>
    <row r="29" spans="1:18" s="48" customFormat="1" ht="9" customHeight="1">
      <c r="A29" s="50">
        <v>12</v>
      </c>
      <c r="B29" s="38" t="str">
        <f>IF($D29="","",VLOOKUP($D29,'[1]Girls Si Main Draw Prep'!$A$7:$P$38,15))</f>
        <v>DA</v>
      </c>
      <c r="C29" s="38">
        <f>IF($D29="","",VLOOKUP($D29,'[1]Girls Si Main Draw Prep'!$A$7:$P$38,16))</f>
        <v>387</v>
      </c>
      <c r="D29" s="39">
        <v>10</v>
      </c>
      <c r="E29" s="38" t="str">
        <f>UPPER(IF($D29="","",VLOOKUP($D29,'[1]Girls Si Main Draw Prep'!$A$7:$P$38,2)))</f>
        <v>HRIBIKOVA</v>
      </c>
      <c r="F29" s="38" t="str">
        <f>IF($D29="","",VLOOKUP($D29,'[1]Girls Si Main Draw Prep'!$A$7:$P$38,3))</f>
        <v>MIROSLAVA</v>
      </c>
      <c r="G29" s="38"/>
      <c r="H29" s="38" t="str">
        <f>IF($D29="","",VLOOKUP($D29,'[1]Girls Si Main Draw Prep'!$A$7:$P$38,4))</f>
        <v>SVK</v>
      </c>
      <c r="I29" s="67"/>
      <c r="J29" s="42"/>
      <c r="K29" s="42"/>
      <c r="L29" s="42"/>
      <c r="M29" s="65"/>
      <c r="N29" s="43"/>
      <c r="O29" s="70"/>
      <c r="P29" s="43"/>
      <c r="Q29" s="70"/>
      <c r="R29" s="47"/>
    </row>
    <row r="30" spans="1:18" s="48" customFormat="1" ht="9" customHeight="1">
      <c r="A30" s="50"/>
      <c r="B30" s="51"/>
      <c r="C30" s="51"/>
      <c r="D30" s="59"/>
      <c r="E30" s="42"/>
      <c r="F30" s="42"/>
      <c r="G30" s="52"/>
      <c r="H30" s="68"/>
      <c r="I30" s="60"/>
      <c r="J30" s="42"/>
      <c r="K30" s="42"/>
      <c r="L30" s="53" t="s">
        <v>18</v>
      </c>
      <c r="M30" s="61"/>
      <c r="N30" s="55">
        <f>UPPER(IF(OR(M30="a",M30="as"),L26,IF(OR(M30="b",M30="bs"),L34,)))</f>
      </c>
      <c r="O30" s="75"/>
      <c r="P30" s="43"/>
      <c r="Q30" s="70"/>
      <c r="R30" s="47"/>
    </row>
    <row r="31" spans="1:18" s="48" customFormat="1" ht="9" customHeight="1">
      <c r="A31" s="50">
        <v>13</v>
      </c>
      <c r="B31" s="38" t="str">
        <f>IF($D31="","",VLOOKUP($D31,'[1]Girls Si Main Draw Prep'!$A$7:$P$38,15))</f>
        <v>DA</v>
      </c>
      <c r="C31" s="38">
        <f>IF($D31="","",VLOOKUP($D31,'[1]Girls Si Main Draw Prep'!$A$7:$P$38,16))</f>
        <v>410</v>
      </c>
      <c r="D31" s="39">
        <v>11</v>
      </c>
      <c r="E31" s="38" t="str">
        <f>UPPER(IF($D31="","",VLOOKUP($D31,'[1]Girls Si Main Draw Prep'!$A$7:$P$38,2)))</f>
        <v>ARTAMONOVA</v>
      </c>
      <c r="F31" s="38" t="str">
        <f>IF($D31="","",VLOOKUP($D31,'[1]Girls Si Main Draw Prep'!$A$7:$P$38,3))</f>
        <v>ALEXANDRA</v>
      </c>
      <c r="G31" s="38"/>
      <c r="H31" s="38" t="str">
        <f>IF($D31="","",VLOOKUP($D31,'[1]Girls Si Main Draw Prep'!$A$7:$P$38,4))</f>
        <v>RUS</v>
      </c>
      <c r="I31" s="69"/>
      <c r="J31" s="42"/>
      <c r="K31" s="42"/>
      <c r="L31" s="42"/>
      <c r="M31" s="65"/>
      <c r="N31" s="42"/>
      <c r="O31" s="44"/>
      <c r="P31" s="43"/>
      <c r="Q31" s="70"/>
      <c r="R31" s="47"/>
    </row>
    <row r="32" spans="1:18" s="48" customFormat="1" ht="9" customHeight="1">
      <c r="A32" s="50"/>
      <c r="B32" s="51"/>
      <c r="C32" s="51"/>
      <c r="D32" s="59"/>
      <c r="E32" s="42"/>
      <c r="F32" s="42"/>
      <c r="G32" s="52"/>
      <c r="H32" s="53" t="s">
        <v>18</v>
      </c>
      <c r="I32" s="54"/>
      <c r="J32" s="55">
        <f>UPPER(IF(OR(I32="a",I32="as"),E31,IF(OR(I32="b",I32="bs"),E33,)))</f>
      </c>
      <c r="K32" s="55"/>
      <c r="L32" s="42"/>
      <c r="M32" s="65"/>
      <c r="N32" s="43"/>
      <c r="O32" s="44"/>
      <c r="P32" s="43"/>
      <c r="Q32" s="70"/>
      <c r="R32" s="47"/>
    </row>
    <row r="33" spans="1:18" s="48" customFormat="1" ht="9" customHeight="1">
      <c r="A33" s="50">
        <v>14</v>
      </c>
      <c r="B33" s="38" t="str">
        <f>IF($D33="","",VLOOKUP($D33,'[1]Girls Si Main Draw Prep'!$A$7:$P$38,15))</f>
        <v>DA</v>
      </c>
      <c r="C33" s="38">
        <f>IF($D33="","",VLOOKUP($D33,'[1]Girls Si Main Draw Prep'!$A$7:$P$38,16))</f>
        <v>524</v>
      </c>
      <c r="D33" s="39">
        <v>18</v>
      </c>
      <c r="E33" s="38" t="str">
        <f>UPPER(IF($D33="","",VLOOKUP($D33,'[1]Girls Si Main Draw Prep'!$A$7:$P$38,2)))</f>
        <v>KYRYLOVA</v>
      </c>
      <c r="F33" s="38" t="str">
        <f>IF($D33="","",VLOOKUP($D33,'[1]Girls Si Main Draw Prep'!$A$7:$P$38,3))</f>
        <v>ANASTASIYA</v>
      </c>
      <c r="G33" s="38"/>
      <c r="H33" s="38" t="str">
        <f>IF($D33="","",VLOOKUP($D33,'[1]Girls Si Main Draw Prep'!$A$7:$P$38,4))</f>
        <v>UKR</v>
      </c>
      <c r="I33" s="57"/>
      <c r="J33" s="42"/>
      <c r="K33" s="58"/>
      <c r="L33" s="42"/>
      <c r="M33" s="65"/>
      <c r="N33" s="43"/>
      <c r="O33" s="44"/>
      <c r="P33" s="43"/>
      <c r="Q33" s="70"/>
      <c r="R33" s="47"/>
    </row>
    <row r="34" spans="1:18" s="48" customFormat="1" ht="9" customHeight="1">
      <c r="A34" s="50"/>
      <c r="B34" s="51"/>
      <c r="C34" s="51"/>
      <c r="D34" s="59"/>
      <c r="E34" s="42"/>
      <c r="F34" s="42"/>
      <c r="G34" s="52"/>
      <c r="H34" s="42"/>
      <c r="I34" s="60"/>
      <c r="J34" s="53" t="s">
        <v>18</v>
      </c>
      <c r="K34" s="61"/>
      <c r="L34" s="55">
        <f>UPPER(IF(OR(K34="a",K34="as"),J32,IF(OR(K34="b",K34="bs"),J36,)))</f>
      </c>
      <c r="M34" s="72"/>
      <c r="N34" s="43"/>
      <c r="O34" s="44"/>
      <c r="P34" s="43"/>
      <c r="Q34" s="70"/>
      <c r="R34" s="47"/>
    </row>
    <row r="35" spans="1:18" s="48" customFormat="1" ht="9" customHeight="1">
      <c r="A35" s="50">
        <v>15</v>
      </c>
      <c r="B35" s="38" t="str">
        <f>IF($D35="","",VLOOKUP($D35,'[1]Girls Si Main Draw Prep'!$A$7:$P$38,15))</f>
        <v>Q</v>
      </c>
      <c r="C35" s="38">
        <f>IF($D35="","",VLOOKUP($D35,'[1]Girls Si Main Draw Prep'!$A$7:$P$38,16))</f>
        <v>946</v>
      </c>
      <c r="D35" s="39">
        <v>26</v>
      </c>
      <c r="E35" s="38" t="str">
        <f>UPPER(IF($D35="","",VLOOKUP($D35,'[1]Girls Si Main Draw Prep'!$A$7:$P$38,2)))</f>
        <v>SAVCHUK</v>
      </c>
      <c r="F35" s="38" t="str">
        <f>IF($D35="","",VLOOKUP($D35,'[1]Girls Si Main Draw Prep'!$A$7:$P$38,3))</f>
        <v>ALINA</v>
      </c>
      <c r="G35" s="38"/>
      <c r="H35" s="38" t="str">
        <f>IF($D35="","",VLOOKUP($D35,'[1]Girls Si Main Draw Prep'!$A$7:$P$38,4))</f>
        <v>UKR</v>
      </c>
      <c r="I35" s="41"/>
      <c r="J35" s="42"/>
      <c r="K35" s="64"/>
      <c r="L35" s="42"/>
      <c r="M35" s="63"/>
      <c r="N35" s="43"/>
      <c r="O35" s="44"/>
      <c r="P35" s="43"/>
      <c r="Q35" s="70"/>
      <c r="R35" s="47"/>
    </row>
    <row r="36" spans="1:18" s="48" customFormat="1" ht="9" customHeight="1">
      <c r="A36" s="50"/>
      <c r="B36" s="51"/>
      <c r="C36" s="51"/>
      <c r="D36" s="51"/>
      <c r="E36" s="42"/>
      <c r="F36" s="42"/>
      <c r="G36" s="52"/>
      <c r="H36" s="53" t="s">
        <v>18</v>
      </c>
      <c r="I36" s="54"/>
      <c r="J36" s="55">
        <f>UPPER(IF(OR(I36="a",I36="as"),E35,IF(OR(I36="b",I36="bs"),E37,)))</f>
      </c>
      <c r="K36" s="66"/>
      <c r="L36" s="42"/>
      <c r="M36" s="63"/>
      <c r="N36" s="43"/>
      <c r="O36" s="44"/>
      <c r="P36" s="43"/>
      <c r="Q36" s="70"/>
      <c r="R36" s="47"/>
    </row>
    <row r="37" spans="1:18" s="48" customFormat="1" ht="9" customHeight="1">
      <c r="A37" s="37">
        <v>16</v>
      </c>
      <c r="B37" s="38" t="str">
        <f>IF($D37="","",VLOOKUP($D37,'[1]Girls Si Main Draw Prep'!$A$7:$P$38,15))</f>
        <v>DA</v>
      </c>
      <c r="C37" s="38">
        <f>IF($D37="","",VLOOKUP($D37,'[1]Girls Si Main Draw Prep'!$A$7:$P$38,16))</f>
        <v>228</v>
      </c>
      <c r="D37" s="39">
        <v>5</v>
      </c>
      <c r="E37" s="40" t="str">
        <f>UPPER(IF($D37="","",VLOOKUP($D37,'[1]Girls Si Main Draw Prep'!$A$7:$P$38,2)))</f>
        <v>POPOVA</v>
      </c>
      <c r="F37" s="40" t="str">
        <f>IF($D37="","",VLOOKUP($D37,'[1]Girls Si Main Draw Prep'!$A$7:$P$38,3))</f>
        <v>KATERINA</v>
      </c>
      <c r="G37" s="40"/>
      <c r="H37" s="40" t="str">
        <f>IF($D37="","",VLOOKUP($D37,'[1]Girls Si Main Draw Prep'!$A$7:$P$38,4))</f>
        <v>RUS</v>
      </c>
      <c r="I37" s="67"/>
      <c r="J37" s="42"/>
      <c r="K37" s="42"/>
      <c r="L37" s="42"/>
      <c r="M37" s="63"/>
      <c r="N37" s="44"/>
      <c r="O37" s="44"/>
      <c r="P37" s="43"/>
      <c r="Q37" s="70"/>
      <c r="R37" s="47"/>
    </row>
    <row r="38" spans="1:18" s="48" customFormat="1" ht="9" customHeight="1">
      <c r="A38" s="50"/>
      <c r="B38" s="51"/>
      <c r="C38" s="51"/>
      <c r="D38" s="51"/>
      <c r="E38" s="42"/>
      <c r="F38" s="42"/>
      <c r="G38" s="52"/>
      <c r="H38" s="42"/>
      <c r="I38" s="60"/>
      <c r="J38" s="42"/>
      <c r="K38" s="42"/>
      <c r="L38" s="42"/>
      <c r="M38" s="63"/>
      <c r="N38" s="76" t="s">
        <v>19</v>
      </c>
      <c r="O38" s="77"/>
      <c r="P38" s="55">
        <f>UPPER(IF(OR(O39="a",O39="as"),P22,IF(OR(O39="b",O39="bs"),P54,)))</f>
      </c>
      <c r="Q38" s="78"/>
      <c r="R38" s="47"/>
    </row>
    <row r="39" spans="1:18" s="48" customFormat="1" ht="9" customHeight="1">
      <c r="A39" s="37">
        <v>17</v>
      </c>
      <c r="B39" s="38" t="str">
        <f>IF($D39="","",VLOOKUP($D39,'[1]Girls Si Main Draw Prep'!$A$7:$P$38,15))</f>
        <v>DA</v>
      </c>
      <c r="C39" s="38">
        <f>IF($D39="","",VLOOKUP($D39,'[1]Girls Si Main Draw Prep'!$A$7:$P$38,16))</f>
        <v>307</v>
      </c>
      <c r="D39" s="39">
        <v>7</v>
      </c>
      <c r="E39" s="40" t="str">
        <f>UPPER(IF($D39="","",VLOOKUP($D39,'[1]Girls Si Main Draw Prep'!$A$7:$P$38,2)))</f>
        <v>MAROZAVA</v>
      </c>
      <c r="F39" s="40" t="str">
        <f>IF($D39="","",VLOOKUP($D39,'[1]Girls Si Main Draw Prep'!$A$7:$P$38,3))</f>
        <v>LIDZIYA</v>
      </c>
      <c r="G39" s="40"/>
      <c r="H39" s="40" t="str">
        <f>IF($D39="","",VLOOKUP($D39,'[1]Girls Si Main Draw Prep'!$A$7:$P$38,4))</f>
        <v>BLR</v>
      </c>
      <c r="I39" s="41"/>
      <c r="J39" s="42"/>
      <c r="K39" s="42"/>
      <c r="L39" s="42"/>
      <c r="M39" s="63"/>
      <c r="N39" s="53" t="s">
        <v>18</v>
      </c>
      <c r="O39" s="79"/>
      <c r="P39" s="42"/>
      <c r="Q39" s="70"/>
      <c r="R39" s="47"/>
    </row>
    <row r="40" spans="1:18" s="48" customFormat="1" ht="9" customHeight="1">
      <c r="A40" s="50"/>
      <c r="B40" s="51"/>
      <c r="C40" s="51"/>
      <c r="D40" s="51"/>
      <c r="E40" s="42"/>
      <c r="F40" s="42"/>
      <c r="G40" s="52"/>
      <c r="H40" s="53" t="s">
        <v>18</v>
      </c>
      <c r="I40" s="54"/>
      <c r="J40" s="55">
        <f>UPPER(IF(OR(I40="a",I40="as"),E39,IF(OR(I40="b",I40="bs"),E41,)))</f>
      </c>
      <c r="K40" s="55"/>
      <c r="L40" s="42"/>
      <c r="M40" s="63"/>
      <c r="N40" s="43"/>
      <c r="O40" s="44"/>
      <c r="P40" s="43"/>
      <c r="Q40" s="70"/>
      <c r="R40" s="47"/>
    </row>
    <row r="41" spans="1:18" s="48" customFormat="1" ht="9" customHeight="1">
      <c r="A41" s="50">
        <v>18</v>
      </c>
      <c r="B41" s="38" t="str">
        <f>IF($D41="","",VLOOKUP($D41,'[1]Girls Si Main Draw Prep'!$A$7:$P$38,15))</f>
        <v>LL</v>
      </c>
      <c r="C41" s="38">
        <f>IF($D41="","",VLOOKUP($D41,'[1]Girls Si Main Draw Prep'!$A$7:$P$38,16))</f>
        <v>0</v>
      </c>
      <c r="D41" s="39">
        <v>32</v>
      </c>
      <c r="E41" s="38" t="str">
        <f>UPPER(IF($D41="","",VLOOKUP($D41,'[1]Girls Si Main Draw Prep'!$A$7:$P$38,2)))</f>
        <v>KOVALSKAYA</v>
      </c>
      <c r="F41" s="38" t="str">
        <f>IF($D41="","",VLOOKUP($D41,'[1]Girls Si Main Draw Prep'!$A$7:$P$38,3))</f>
        <v>TATYANA</v>
      </c>
      <c r="G41" s="38"/>
      <c r="H41" s="38" t="str">
        <f>IF($D41="","",VLOOKUP($D41,'[1]Girls Si Main Draw Prep'!$A$7:$P$38,4))</f>
        <v>UKR</v>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18</v>
      </c>
      <c r="K42" s="61"/>
      <c r="L42" s="55">
        <f>UPPER(IF(OR(K42="a",K42="as"),J40,IF(OR(K42="b",K42="bs"),J44,)))</f>
      </c>
      <c r="M42" s="62"/>
      <c r="N42" s="43"/>
      <c r="O42" s="44"/>
      <c r="P42" s="43"/>
      <c r="Q42" s="70"/>
      <c r="R42" s="47"/>
    </row>
    <row r="43" spans="1:18" s="48" customFormat="1" ht="9" customHeight="1">
      <c r="A43" s="50">
        <v>19</v>
      </c>
      <c r="B43" s="38" t="str">
        <f>IF($D43="","",VLOOKUP($D43,'[1]Girls Si Main Draw Prep'!$A$7:$P$38,15))</f>
        <v>DA</v>
      </c>
      <c r="C43" s="38">
        <f>IF($D43="","",VLOOKUP($D43,'[1]Girls Si Main Draw Prep'!$A$7:$P$38,16))</f>
        <v>771</v>
      </c>
      <c r="D43" s="39">
        <v>21</v>
      </c>
      <c r="E43" s="38" t="str">
        <f>UPPER(IF($D43="","",VLOOKUP($D43,'[1]Girls Si Main Draw Prep'!$A$7:$P$38,2)))</f>
        <v>BUDAI</v>
      </c>
      <c r="F43" s="38" t="str">
        <f>IF($D43="","",VLOOKUP($D43,'[1]Girls Si Main Draw Prep'!$A$7:$P$38,3))</f>
        <v>NIKOLETE</v>
      </c>
      <c r="G43" s="38"/>
      <c r="H43" s="38" t="str">
        <f>IF($D43="","",VLOOKUP($D43,'[1]Girls Si Main Draw Prep'!$A$7:$P$38,4))</f>
        <v>CAN</v>
      </c>
      <c r="I43" s="41"/>
      <c r="J43" s="42"/>
      <c r="K43" s="64"/>
      <c r="L43" s="42"/>
      <c r="M43" s="65"/>
      <c r="N43" s="43"/>
      <c r="O43" s="44"/>
      <c r="P43" s="43"/>
      <c r="Q43" s="70"/>
      <c r="R43" s="47"/>
    </row>
    <row r="44" spans="1:18" s="48" customFormat="1" ht="9" customHeight="1">
      <c r="A44" s="50"/>
      <c r="B44" s="51"/>
      <c r="C44" s="51"/>
      <c r="D44" s="59"/>
      <c r="E44" s="42"/>
      <c r="F44" s="42"/>
      <c r="G44" s="52"/>
      <c r="H44" s="53" t="s">
        <v>18</v>
      </c>
      <c r="I44" s="54"/>
      <c r="J44" s="55">
        <f>UPPER(IF(OR(I44="a",I44="as"),E43,IF(OR(I44="b",I44="bs"),E45,)))</f>
      </c>
      <c r="K44" s="66"/>
      <c r="L44" s="42"/>
      <c r="M44" s="65"/>
      <c r="N44" s="43"/>
      <c r="O44" s="44"/>
      <c r="P44" s="43"/>
      <c r="Q44" s="70"/>
      <c r="R44" s="47"/>
    </row>
    <row r="45" spans="1:18" s="48" customFormat="1" ht="9" customHeight="1">
      <c r="A45" s="50">
        <v>20</v>
      </c>
      <c r="B45" s="38" t="str">
        <f>IF($D45="","",VLOOKUP($D45,'[1]Girls Si Main Draw Prep'!$A$7:$P$38,15))</f>
        <v>DA</v>
      </c>
      <c r="C45" s="38">
        <f>IF($D45="","",VLOOKUP($D45,'[1]Girls Si Main Draw Prep'!$A$7:$P$38,16))</f>
        <v>373</v>
      </c>
      <c r="D45" s="39">
        <v>9</v>
      </c>
      <c r="E45" s="38" t="str">
        <f>UPPER(IF($D45="","",VLOOKUP($D45,'[1]Girls Si Main Draw Prep'!$A$7:$P$38,2)))</f>
        <v>ZHURBA</v>
      </c>
      <c r="F45" s="38" t="str">
        <f>IF($D45="","",VLOOKUP($D45,'[1]Girls Si Main Draw Prep'!$A$7:$P$38,3))</f>
        <v>MARYNA</v>
      </c>
      <c r="G45" s="38"/>
      <c r="H45" s="38" t="str">
        <f>IF($D45="","",VLOOKUP($D45,'[1]Girls Si Main Draw Prep'!$A$7:$P$38,4))</f>
        <v>UKR</v>
      </c>
      <c r="I45" s="67"/>
      <c r="J45" s="42"/>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c r="N46" s="55">
        <f>UPPER(IF(OR(M46="a",M46="as"),L42,IF(OR(M46="b",M46="bs"),L50,)))</f>
      </c>
      <c r="O46" s="74"/>
      <c r="P46" s="43"/>
      <c r="Q46" s="70"/>
      <c r="R46" s="47"/>
    </row>
    <row r="47" spans="1:18" s="48" customFormat="1" ht="9" customHeight="1">
      <c r="A47" s="50">
        <v>21</v>
      </c>
      <c r="B47" s="38" t="str">
        <f>IF($D47="","",VLOOKUP($D47,'[1]Girls Si Main Draw Prep'!$A$7:$P$38,15))</f>
        <v>Q</v>
      </c>
      <c r="C47" s="38">
        <f>IF($D47="","",VLOOKUP($D47,'[1]Girls Si Main Draw Prep'!$A$7:$P$38,16))</f>
        <v>854</v>
      </c>
      <c r="D47" s="39">
        <v>24</v>
      </c>
      <c r="E47" s="38" t="str">
        <f>UPPER(IF($D47="","",VLOOKUP($D47,'[1]Girls Si Main Draw Prep'!$A$7:$P$38,2)))</f>
        <v>KOZACHENKO</v>
      </c>
      <c r="F47" s="38" t="str">
        <f>IF($D47="","",VLOOKUP($D47,'[1]Girls Si Main Draw Prep'!$A$7:$P$38,3))</f>
        <v>MARYNA</v>
      </c>
      <c r="G47" s="38"/>
      <c r="H47" s="38" t="str">
        <f>IF($D47="","",VLOOKUP($D47,'[1]Girls Si Main Draw Prep'!$A$7:$P$38,4))</f>
        <v>UKR</v>
      </c>
      <c r="I47" s="69"/>
      <c r="J47" s="42"/>
      <c r="K47" s="42"/>
      <c r="L47" s="42"/>
      <c r="M47" s="65"/>
      <c r="N47" s="42"/>
      <c r="O47" s="70"/>
      <c r="P47" s="43"/>
      <c r="Q47" s="70"/>
      <c r="R47" s="47"/>
    </row>
    <row r="48" spans="1:18" s="48" customFormat="1" ht="9" customHeight="1">
      <c r="A48" s="50"/>
      <c r="B48" s="51"/>
      <c r="C48" s="51"/>
      <c r="D48" s="59"/>
      <c r="E48" s="42"/>
      <c r="F48" s="42"/>
      <c r="G48" s="52"/>
      <c r="H48" s="53" t="s">
        <v>18</v>
      </c>
      <c r="I48" s="54"/>
      <c r="J48" s="55">
        <f>UPPER(IF(OR(I48="a",I48="as"),E47,IF(OR(I48="b",I48="bs"),E49,)))</f>
      </c>
      <c r="K48" s="55"/>
      <c r="L48" s="42"/>
      <c r="M48" s="65"/>
      <c r="N48" s="43"/>
      <c r="O48" s="70"/>
      <c r="P48" s="43"/>
      <c r="Q48" s="70"/>
      <c r="R48" s="47"/>
    </row>
    <row r="49" spans="1:18" s="48" customFormat="1" ht="9" customHeight="1">
      <c r="A49" s="50">
        <v>22</v>
      </c>
      <c r="B49" s="38" t="str">
        <f>IF($D49="","",VLOOKUP($D49,'[1]Girls Si Main Draw Prep'!$A$7:$P$38,15))</f>
        <v>WC</v>
      </c>
      <c r="C49" s="38">
        <f>IF($D49="","",VLOOKUP($D49,'[1]Girls Si Main Draw Prep'!$A$7:$P$38,16))</f>
        <v>0</v>
      </c>
      <c r="D49" s="39">
        <v>31</v>
      </c>
      <c r="E49" s="38" t="str">
        <f>UPPER(IF($D49="","",VLOOKUP($D49,'[1]Girls Si Main Draw Prep'!$A$7:$P$38,2)))</f>
        <v>STASHCHENKO</v>
      </c>
      <c r="F49" s="38" t="str">
        <f>IF($D49="","",VLOOKUP($D49,'[1]Girls Si Main Draw Prep'!$A$7:$P$38,3))</f>
        <v>STANISLAVA</v>
      </c>
      <c r="G49" s="38"/>
      <c r="H49" s="38" t="str">
        <f>IF($D49="","",VLOOKUP($D49,'[1]Girls Si Main Draw Prep'!$A$7:$P$38,4))</f>
        <v>UKR</v>
      </c>
      <c r="I49" s="57"/>
      <c r="J49" s="42"/>
      <c r="K49" s="58"/>
      <c r="L49" s="42"/>
      <c r="M49" s="65"/>
      <c r="N49" s="43"/>
      <c r="O49" s="70"/>
      <c r="P49" s="43"/>
      <c r="Q49" s="70"/>
      <c r="R49" s="47"/>
    </row>
    <row r="50" spans="1:18" s="48" customFormat="1" ht="9" customHeight="1">
      <c r="A50" s="50"/>
      <c r="B50" s="51"/>
      <c r="C50" s="51"/>
      <c r="D50" s="59"/>
      <c r="E50" s="42"/>
      <c r="F50" s="42"/>
      <c r="G50" s="52"/>
      <c r="H50" s="42"/>
      <c r="I50" s="60"/>
      <c r="J50" s="53" t="s">
        <v>18</v>
      </c>
      <c r="K50" s="61"/>
      <c r="L50" s="55">
        <f>UPPER(IF(OR(K50="a",K50="as"),J48,IF(OR(K50="b",K50="bs"),J52,)))</f>
      </c>
      <c r="M50" s="72"/>
      <c r="N50" s="43"/>
      <c r="O50" s="70"/>
      <c r="P50" s="43"/>
      <c r="Q50" s="70"/>
      <c r="R50" s="47"/>
    </row>
    <row r="51" spans="1:18" s="48" customFormat="1" ht="9" customHeight="1">
      <c r="A51" s="50">
        <v>23</v>
      </c>
      <c r="B51" s="38" t="str">
        <f>IF($D51="","",VLOOKUP($D51,'[1]Girls Si Main Draw Prep'!$A$7:$P$38,15))</f>
        <v>WC</v>
      </c>
      <c r="C51" s="38">
        <f>IF($D51="","",VLOOKUP($D51,'[1]Girls Si Main Draw Prep'!$A$7:$P$38,16))</f>
        <v>972</v>
      </c>
      <c r="D51" s="39">
        <v>27</v>
      </c>
      <c r="E51" s="38" t="str">
        <f>UPPER(IF($D51="","",VLOOKUP($D51,'[1]Girls Si Main Draw Prep'!$A$7:$P$38,2)))</f>
        <v>KOZLOVA</v>
      </c>
      <c r="F51" s="38" t="str">
        <f>IF($D51="","",VLOOKUP($D51,'[1]Girls Si Main Draw Prep'!$A$7:$P$38,3))</f>
        <v>KATERYNA</v>
      </c>
      <c r="G51" s="38"/>
      <c r="H51" s="38" t="str">
        <f>IF($D51="","",VLOOKUP($D51,'[1]Girls Si Main Draw Prep'!$A$7:$P$38,4))</f>
        <v>UKR</v>
      </c>
      <c r="I51" s="41"/>
      <c r="J51" s="42"/>
      <c r="K51" s="64"/>
      <c r="L51" s="42"/>
      <c r="M51" s="63"/>
      <c r="N51" s="43"/>
      <c r="O51" s="70"/>
      <c r="P51" s="43"/>
      <c r="Q51" s="70"/>
      <c r="R51" s="47"/>
    </row>
    <row r="52" spans="1:18" s="48" customFormat="1" ht="9" customHeight="1">
      <c r="A52" s="50"/>
      <c r="B52" s="51"/>
      <c r="C52" s="51"/>
      <c r="D52" s="51"/>
      <c r="E52" s="42"/>
      <c r="F52" s="42"/>
      <c r="G52" s="52"/>
      <c r="H52" s="53" t="s">
        <v>18</v>
      </c>
      <c r="I52" s="54"/>
      <c r="J52" s="55">
        <f>UPPER(IF(OR(I52="a",I52="as"),E51,IF(OR(I52="b",I52="bs"),E53,)))</f>
      </c>
      <c r="K52" s="66"/>
      <c r="L52" s="42"/>
      <c r="M52" s="63"/>
      <c r="N52" s="43"/>
      <c r="O52" s="70"/>
      <c r="P52" s="43"/>
      <c r="Q52" s="70"/>
      <c r="R52" s="47"/>
    </row>
    <row r="53" spans="1:18" s="48" customFormat="1" ht="9" customHeight="1">
      <c r="A53" s="37">
        <v>24</v>
      </c>
      <c r="B53" s="38" t="str">
        <f>IF($D53="","",VLOOKUP($D53,'[1]Girls Si Main Draw Prep'!$A$7:$P$38,15))</f>
        <v>DA</v>
      </c>
      <c r="C53" s="38">
        <f>IF($D53="","",VLOOKUP($D53,'[1]Girls Si Main Draw Prep'!$A$7:$P$38,16))</f>
        <v>204</v>
      </c>
      <c r="D53" s="39">
        <v>4</v>
      </c>
      <c r="E53" s="40" t="str">
        <f>UPPER(IF($D53="","",VLOOKUP($D53,'[1]Girls Si Main Draw Prep'!$A$7:$P$38,2)))</f>
        <v>KENIN</v>
      </c>
      <c r="F53" s="40" t="str">
        <f>IF($D53="","",VLOOKUP($D53,'[1]Girls Si Main Draw Prep'!$A$7:$P$38,3))</f>
        <v>MISHEL</v>
      </c>
      <c r="G53" s="40"/>
      <c r="H53" s="40" t="str">
        <f>IF($D53="","",VLOOKUP($D53,'[1]Girls Si Main Draw Prep'!$A$7:$P$38,4))</f>
        <v>RUS</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c r="P54" s="55">
        <f>UPPER(IF(OR(O54="a",O54="as"),N46,IF(OR(O54="b",O54="bs"),N62,)))</f>
      </c>
      <c r="Q54" s="75"/>
      <c r="R54" s="47"/>
    </row>
    <row r="55" spans="1:18" s="48" customFormat="1" ht="9" customHeight="1">
      <c r="A55" s="37">
        <v>25</v>
      </c>
      <c r="B55" s="38" t="str">
        <f>IF($D55="","",VLOOKUP($D55,'[1]Girls Si Main Draw Prep'!$A$7:$P$38,15))</f>
        <v>DA</v>
      </c>
      <c r="C55" s="38">
        <f>IF($D55="","",VLOOKUP($D55,'[1]Girls Si Main Draw Prep'!$A$7:$P$38,16))</f>
        <v>355</v>
      </c>
      <c r="D55" s="39">
        <v>8</v>
      </c>
      <c r="E55" s="40" t="str">
        <f>UPPER(IF($D55="","",VLOOKUP($D55,'[1]Girls Si Main Draw Prep'!$A$7:$P$38,2)))</f>
        <v>BULGAKOVA</v>
      </c>
      <c r="F55" s="40" t="str">
        <f>IF($D55="","",VLOOKUP($D55,'[1]Girls Si Main Draw Prep'!$A$7:$P$38,3))</f>
        <v>VASZILISZA</v>
      </c>
      <c r="G55" s="40"/>
      <c r="H55" s="40" t="str">
        <f>IF($D55="","",VLOOKUP($D55,'[1]Girls Si Main Draw Prep'!$A$7:$P$38,4))</f>
        <v>HUN</v>
      </c>
      <c r="I55" s="41"/>
      <c r="J55" s="42"/>
      <c r="K55" s="42"/>
      <c r="L55" s="42"/>
      <c r="M55" s="63"/>
      <c r="N55" s="43"/>
      <c r="O55" s="70"/>
      <c r="P55" s="42"/>
      <c r="Q55" s="44"/>
      <c r="R55" s="47"/>
    </row>
    <row r="56" spans="1:18" s="48" customFormat="1" ht="9" customHeight="1">
      <c r="A56" s="50"/>
      <c r="B56" s="51"/>
      <c r="C56" s="51"/>
      <c r="D56" s="51"/>
      <c r="E56" s="42"/>
      <c r="F56" s="42"/>
      <c r="G56" s="52"/>
      <c r="H56" s="53" t="s">
        <v>18</v>
      </c>
      <c r="I56" s="54"/>
      <c r="J56" s="55">
        <f>UPPER(IF(OR(I56="a",I56="as"),E55,IF(OR(I56="b",I56="bs"),E57,)))</f>
      </c>
      <c r="K56" s="55"/>
      <c r="L56" s="42"/>
      <c r="M56" s="63"/>
      <c r="N56" s="43"/>
      <c r="O56" s="70"/>
      <c r="P56" s="43"/>
      <c r="Q56" s="44"/>
      <c r="R56" s="47"/>
    </row>
    <row r="57" spans="1:18" s="48" customFormat="1" ht="9" customHeight="1">
      <c r="A57" s="50">
        <v>26</v>
      </c>
      <c r="B57" s="38" t="str">
        <f>IF($D57="","",VLOOKUP($D57,'[1]Girls Si Main Draw Prep'!$A$7:$P$38,15))</f>
        <v>DA</v>
      </c>
      <c r="C57" s="38">
        <f>IF($D57="","",VLOOKUP($D57,'[1]Girls Si Main Draw Prep'!$A$7:$P$38,16))</f>
        <v>495</v>
      </c>
      <c r="D57" s="39">
        <v>17</v>
      </c>
      <c r="E57" s="38" t="str">
        <f>UPPER(IF($D57="","",VLOOKUP($D57,'[1]Girls Si Main Draw Prep'!$A$7:$P$38,2)))</f>
        <v>ZAVODSKA</v>
      </c>
      <c r="F57" s="38" t="str">
        <f>IF($D57="","",VLOOKUP($D57,'[1]Girls Si Main Draw Prep'!$A$7:$P$38,3))</f>
        <v>VERONIKA</v>
      </c>
      <c r="G57" s="38"/>
      <c r="H57" s="38" t="str">
        <f>IF($D57="","",VLOOKUP($D57,'[1]Girls Si Main Draw Prep'!$A$7:$P$38,4))</f>
        <v>CZE</v>
      </c>
      <c r="I57" s="57"/>
      <c r="J57" s="42"/>
      <c r="K57" s="58"/>
      <c r="L57" s="42"/>
      <c r="M57" s="63"/>
      <c r="N57" s="43"/>
      <c r="O57" s="70"/>
      <c r="P57" s="43"/>
      <c r="Q57" s="44"/>
      <c r="R57" s="47"/>
    </row>
    <row r="58" spans="1:18" s="48" customFormat="1" ht="9" customHeight="1">
      <c r="A58" s="50"/>
      <c r="B58" s="51"/>
      <c r="C58" s="51"/>
      <c r="D58" s="59"/>
      <c r="E58" s="42"/>
      <c r="F58" s="42"/>
      <c r="G58" s="52"/>
      <c r="H58" s="42"/>
      <c r="I58" s="60"/>
      <c r="J58" s="53" t="s">
        <v>18</v>
      </c>
      <c r="K58" s="61"/>
      <c r="L58" s="55">
        <f>UPPER(IF(OR(K58="a",K58="as"),J56,IF(OR(K58="b",K58="bs"),J60,)))</f>
      </c>
      <c r="M58" s="62"/>
      <c r="N58" s="43"/>
      <c r="O58" s="70"/>
      <c r="P58" s="43"/>
      <c r="Q58" s="44"/>
      <c r="R58" s="47"/>
    </row>
    <row r="59" spans="1:18" s="48" customFormat="1" ht="9" customHeight="1">
      <c r="A59" s="50">
        <v>27</v>
      </c>
      <c r="B59" s="38" t="str">
        <f>IF($D59="","",VLOOKUP($D59,'[1]Girls Si Main Draw Prep'!$A$7:$P$38,15))</f>
        <v>DA</v>
      </c>
      <c r="C59" s="38">
        <f>IF($D59="","",VLOOKUP($D59,'[1]Girls Si Main Draw Prep'!$A$7:$P$38,16))</f>
        <v>619</v>
      </c>
      <c r="D59" s="39">
        <v>19</v>
      </c>
      <c r="E59" s="38" t="str">
        <f>UPPER(IF($D59="","",VLOOKUP($D59,'[1]Girls Si Main Draw Prep'!$A$7:$P$38,2)))</f>
        <v>CHAUKINA</v>
      </c>
      <c r="F59" s="38" t="str">
        <f>IF($D59="","",VLOOKUP($D59,'[1]Girls Si Main Draw Prep'!$A$7:$P$38,3))</f>
        <v>IRINA</v>
      </c>
      <c r="G59" s="38"/>
      <c r="H59" s="38" t="str">
        <f>IF($D59="","",VLOOKUP($D59,'[1]Girls Si Main Draw Prep'!$A$7:$P$38,4))</f>
        <v>RUS</v>
      </c>
      <c r="I59" s="41"/>
      <c r="J59" s="42"/>
      <c r="K59" s="64"/>
      <c r="L59" s="42"/>
      <c r="M59" s="65"/>
      <c r="N59" s="43"/>
      <c r="O59" s="70"/>
      <c r="P59" s="43"/>
      <c r="Q59" s="44"/>
      <c r="R59" s="80"/>
    </row>
    <row r="60" spans="1:18" s="48" customFormat="1" ht="9" customHeight="1">
      <c r="A60" s="50"/>
      <c r="B60" s="51"/>
      <c r="C60" s="51"/>
      <c r="D60" s="59"/>
      <c r="E60" s="42"/>
      <c r="F60" s="42"/>
      <c r="G60" s="52"/>
      <c r="H60" s="53" t="s">
        <v>18</v>
      </c>
      <c r="I60" s="54"/>
      <c r="J60" s="55">
        <f>UPPER(IF(OR(I60="a",I60="as"),E59,IF(OR(I60="b",I60="bs"),E61,)))</f>
      </c>
      <c r="K60" s="66"/>
      <c r="L60" s="42"/>
      <c r="M60" s="65"/>
      <c r="N60" s="43"/>
      <c r="O60" s="70"/>
      <c r="P60" s="43"/>
      <c r="Q60" s="44"/>
      <c r="R60" s="47"/>
    </row>
    <row r="61" spans="1:18" s="48" customFormat="1" ht="9" customHeight="1">
      <c r="A61" s="50">
        <v>28</v>
      </c>
      <c r="B61" s="38" t="str">
        <f>IF($D61="","",VLOOKUP($D61,'[1]Girls Si Main Draw Prep'!$A$7:$P$38,15))</f>
        <v>DA</v>
      </c>
      <c r="C61" s="38">
        <f>IF($D61="","",VLOOKUP($D61,'[1]Girls Si Main Draw Prep'!$A$7:$P$38,16))</f>
        <v>411</v>
      </c>
      <c r="D61" s="39">
        <v>12</v>
      </c>
      <c r="E61" s="38" t="str">
        <f>UPPER(IF($D61="","",VLOOKUP($D61,'[1]Girls Si Main Draw Prep'!$A$7:$P$38,2)))</f>
        <v>KISIALEVA</v>
      </c>
      <c r="F61" s="38" t="str">
        <f>IF($D61="","",VLOOKUP($D61,'[1]Girls Si Main Draw Prep'!$A$7:$P$38,3))</f>
        <v>VIKTORIYA</v>
      </c>
      <c r="G61" s="38"/>
      <c r="H61" s="38" t="str">
        <f>IF($D61="","",VLOOKUP($D61,'[1]Girls Si Main Draw Prep'!$A$7:$P$38,4))</f>
        <v>BLR</v>
      </c>
      <c r="I61" s="67"/>
      <c r="J61" s="42"/>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c r="N62" s="55">
        <f>UPPER(IF(OR(M62="a",M62="as"),L58,IF(OR(M62="b",M62="bs"),L66,)))</f>
      </c>
      <c r="O62" s="75"/>
      <c r="P62" s="43"/>
      <c r="Q62" s="44"/>
      <c r="R62" s="47"/>
    </row>
    <row r="63" spans="1:18" s="48" customFormat="1" ht="9" customHeight="1">
      <c r="A63" s="50">
        <v>29</v>
      </c>
      <c r="B63" s="38" t="str">
        <f>IF($D63="","",VLOOKUP($D63,'[1]Girls Si Main Draw Prep'!$A$7:$P$38,15))</f>
        <v>DA</v>
      </c>
      <c r="C63" s="38">
        <f>IF($D63="","",VLOOKUP($D63,'[1]Girls Si Main Draw Prep'!$A$7:$P$38,16))</f>
        <v>412</v>
      </c>
      <c r="D63" s="39">
        <v>13</v>
      </c>
      <c r="E63" s="38" t="str">
        <f>UPPER(IF($D63="","",VLOOKUP($D63,'[1]Girls Si Main Draw Prep'!$A$7:$P$38,2)))</f>
        <v>NIKITINA</v>
      </c>
      <c r="F63" s="38" t="str">
        <f>IF($D63="","",VLOOKUP($D63,'[1]Girls Si Main Draw Prep'!$A$7:$P$38,3))</f>
        <v>EKATERINA</v>
      </c>
      <c r="G63" s="38"/>
      <c r="H63" s="38" t="str">
        <f>IF($D63="","",VLOOKUP($D63,'[1]Girls Si Main Draw Prep'!$A$7:$P$38,4))</f>
        <v>RUS</v>
      </c>
      <c r="I63" s="69"/>
      <c r="J63" s="42"/>
      <c r="K63" s="42"/>
      <c r="L63" s="42"/>
      <c r="M63" s="65"/>
      <c r="N63" s="42"/>
      <c r="O63" s="63"/>
      <c r="P63" s="45"/>
      <c r="Q63" s="46"/>
      <c r="R63" s="47"/>
    </row>
    <row r="64" spans="1:18" s="48" customFormat="1" ht="9" customHeight="1">
      <c r="A64" s="50"/>
      <c r="B64" s="51"/>
      <c r="C64" s="51"/>
      <c r="D64" s="59"/>
      <c r="E64" s="42"/>
      <c r="F64" s="42"/>
      <c r="G64" s="52"/>
      <c r="H64" s="53" t="s">
        <v>18</v>
      </c>
      <c r="I64" s="54"/>
      <c r="J64" s="55">
        <f>UPPER(IF(OR(I64="a",I64="as"),E63,IF(OR(I64="b",I64="bs"),E65,)))</f>
      </c>
      <c r="K64" s="55"/>
      <c r="L64" s="42"/>
      <c r="M64" s="65"/>
      <c r="N64" s="63"/>
      <c r="O64" s="63"/>
      <c r="P64" s="45"/>
      <c r="Q64" s="46"/>
      <c r="R64" s="47"/>
    </row>
    <row r="65" spans="1:18" s="48" customFormat="1" ht="9" customHeight="1">
      <c r="A65" s="50">
        <v>30</v>
      </c>
      <c r="B65" s="38" t="str">
        <f>IF($D65="","",VLOOKUP($D65,'[1]Girls Si Main Draw Prep'!$A$7:$P$38,15))</f>
        <v>DA</v>
      </c>
      <c r="C65" s="38">
        <f>IF($D65="","",VLOOKUP($D65,'[1]Girls Si Main Draw Prep'!$A$7:$P$38,16))</f>
        <v>789</v>
      </c>
      <c r="D65" s="39">
        <v>22</v>
      </c>
      <c r="E65" s="38" t="str">
        <f>UPPER(IF($D65="","",VLOOKUP($D65,'[1]Girls Si Main Draw Prep'!$A$7:$P$38,2)))</f>
        <v>KOROLIOVA</v>
      </c>
      <c r="F65" s="38" t="str">
        <f>IF($D65="","",VLOOKUP($D65,'[1]Girls Si Main Draw Prep'!$A$7:$P$38,3))</f>
        <v>ANASTASIYA</v>
      </c>
      <c r="G65" s="38"/>
      <c r="H65" s="38" t="str">
        <f>IF($D65="","",VLOOKUP($D65,'[1]Girls Si Main Draw Prep'!$A$7:$P$38,4))</f>
        <v>UKR</v>
      </c>
      <c r="I65" s="57"/>
      <c r="J65" s="42"/>
      <c r="K65" s="58"/>
      <c r="L65" s="42"/>
      <c r="M65" s="65"/>
      <c r="N65" s="63"/>
      <c r="O65" s="63"/>
      <c r="P65" s="45"/>
      <c r="Q65" s="46"/>
      <c r="R65" s="47"/>
    </row>
    <row r="66" spans="1:18" s="48" customFormat="1" ht="9" customHeight="1">
      <c r="A66" s="50"/>
      <c r="B66" s="51"/>
      <c r="C66" s="51"/>
      <c r="D66" s="59"/>
      <c r="E66" s="42"/>
      <c r="F66" s="42"/>
      <c r="G66" s="52"/>
      <c r="H66" s="42"/>
      <c r="I66" s="60"/>
      <c r="J66" s="53" t="s">
        <v>18</v>
      </c>
      <c r="K66" s="61"/>
      <c r="L66" s="55">
        <f>UPPER(IF(OR(K66="a",K66="as"),J64,IF(OR(K66="b",K66="bs"),J68,)))</f>
      </c>
      <c r="M66" s="72"/>
      <c r="N66" s="63"/>
      <c r="O66" s="63"/>
      <c r="P66" s="45"/>
      <c r="Q66" s="46"/>
      <c r="R66" s="47"/>
    </row>
    <row r="67" spans="1:18" s="48" customFormat="1" ht="9" customHeight="1">
      <c r="A67" s="50">
        <v>31</v>
      </c>
      <c r="B67" s="38" t="str">
        <f>IF($D67="","",VLOOKUP($D67,'[1]Girls Si Main Draw Prep'!$A$7:$P$38,15))</f>
        <v>Q</v>
      </c>
      <c r="C67" s="38">
        <f>IF($D67="","",VLOOKUP($D67,'[1]Girls Si Main Draw Prep'!$A$7:$P$38,16))</f>
        <v>976</v>
      </c>
      <c r="D67" s="39">
        <v>28</v>
      </c>
      <c r="E67" s="38" t="str">
        <f>UPPER(IF($D67="","",VLOOKUP($D67,'[1]Girls Si Main Draw Prep'!$A$7:$P$38,2)))</f>
        <v>NEBOJANKO</v>
      </c>
      <c r="F67" s="38" t="str">
        <f>IF($D67="","",VLOOKUP($D67,'[1]Girls Si Main Draw Prep'!$A$7:$P$38,3))</f>
        <v>ANASTASIA</v>
      </c>
      <c r="G67" s="38"/>
      <c r="H67" s="38" t="str">
        <f>IF($D67="","",VLOOKUP($D67,'[1]Girls Si Main Draw Prep'!$A$7:$P$38,4))</f>
        <v>GBR</v>
      </c>
      <c r="I67" s="41"/>
      <c r="J67" s="42"/>
      <c r="K67" s="64"/>
      <c r="L67" s="42"/>
      <c r="M67" s="63"/>
      <c r="N67" s="63"/>
      <c r="O67" s="63"/>
      <c r="P67" s="45"/>
      <c r="Q67" s="46"/>
      <c r="R67" s="47"/>
    </row>
    <row r="68" spans="1:18" s="48" customFormat="1" ht="9" customHeight="1">
      <c r="A68" s="50"/>
      <c r="B68" s="51"/>
      <c r="C68" s="51"/>
      <c r="D68" s="51"/>
      <c r="E68" s="42"/>
      <c r="F68" s="42"/>
      <c r="G68" s="52"/>
      <c r="H68" s="53" t="s">
        <v>18</v>
      </c>
      <c r="I68" s="54"/>
      <c r="J68" s="55">
        <f>UPPER(IF(OR(I68="a",I68="as"),E67,IF(OR(I68="b",I68="bs"),E69,)))</f>
      </c>
      <c r="K68" s="66"/>
      <c r="L68" s="42"/>
      <c r="M68" s="63"/>
      <c r="N68" s="63"/>
      <c r="O68" s="63"/>
      <c r="P68" s="45"/>
      <c r="Q68" s="46"/>
      <c r="R68" s="47"/>
    </row>
    <row r="69" spans="1:18" s="48" customFormat="1" ht="9" customHeight="1">
      <c r="A69" s="37">
        <v>32</v>
      </c>
      <c r="B69" s="38" t="str">
        <f>IF($D69="","",VLOOKUP($D69,'[1]Girls Si Main Draw Prep'!$A$7:$P$38,15))</f>
        <v>DA</v>
      </c>
      <c r="C69" s="38">
        <f>IF($D69="","",VLOOKUP($D69,'[1]Girls Si Main Draw Prep'!$A$7:$P$38,16))</f>
        <v>126</v>
      </c>
      <c r="D69" s="39">
        <v>2</v>
      </c>
      <c r="E69" s="40" t="str">
        <f>UPPER(IF($D69="","",VLOOKUP($D69,'[1]Girls Si Main Draw Prep'!$A$7:$P$38,2)))</f>
        <v>MARENKO</v>
      </c>
      <c r="F69" s="40" t="str">
        <f>IF($D69="","",VLOOKUP($D69,'[1]Girls Si Main Draw Prep'!$A$7:$P$38,3))</f>
        <v>ANNA ARINA</v>
      </c>
      <c r="G69" s="40"/>
      <c r="H69" s="40" t="str">
        <f>IF($D69="","",VLOOKUP($D69,'[1]Girls Si Main Draw Prep'!$A$7:$P$38,4))</f>
        <v>RUS</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20</v>
      </c>
      <c r="B71" s="89"/>
      <c r="C71" s="90"/>
      <c r="D71" s="91" t="s">
        <v>21</v>
      </c>
      <c r="E71" s="92" t="s">
        <v>22</v>
      </c>
      <c r="F71" s="91"/>
      <c r="G71" s="93"/>
      <c r="H71" s="94"/>
      <c r="I71" s="91" t="s">
        <v>21</v>
      </c>
      <c r="J71" s="92" t="s">
        <v>23</v>
      </c>
      <c r="K71" s="95"/>
      <c r="L71" s="92" t="s">
        <v>24</v>
      </c>
      <c r="M71" s="96"/>
      <c r="N71" s="97" t="s">
        <v>25</v>
      </c>
      <c r="O71" s="97"/>
      <c r="P71" s="98" t="s">
        <v>56</v>
      </c>
      <c r="Q71" s="99"/>
    </row>
    <row r="72" spans="1:17" s="100" customFormat="1" ht="9" customHeight="1">
      <c r="A72" s="101" t="s">
        <v>27</v>
      </c>
      <c r="B72" s="102"/>
      <c r="C72" s="103" t="s">
        <v>28</v>
      </c>
      <c r="D72" s="104">
        <v>1</v>
      </c>
      <c r="E72" s="105" t="str">
        <f>IF(D72&gt;$Q$79,,UPPER(VLOOKUP(D72,'[1]Girls Si Main Draw Prep'!$A$7:$R$134,2)))</f>
        <v>MUKHAMETOVA</v>
      </c>
      <c r="F72" s="106"/>
      <c r="G72" s="105"/>
      <c r="H72" s="107"/>
      <c r="I72" s="108" t="s">
        <v>29</v>
      </c>
      <c r="J72" s="102" t="s">
        <v>57</v>
      </c>
      <c r="K72" s="109"/>
      <c r="L72" s="102" t="s">
        <v>58</v>
      </c>
      <c r="M72" s="110"/>
      <c r="N72" s="111" t="s">
        <v>32</v>
      </c>
      <c r="O72" s="112"/>
      <c r="P72" s="112"/>
      <c r="Q72" s="113"/>
    </row>
    <row r="73" spans="1:17" s="100" customFormat="1" ht="9" customHeight="1">
      <c r="A73" s="101" t="s">
        <v>33</v>
      </c>
      <c r="B73" s="102"/>
      <c r="C73" s="103" t="s">
        <v>59</v>
      </c>
      <c r="D73" s="104">
        <v>2</v>
      </c>
      <c r="E73" s="105" t="str">
        <f>IF(D73&gt;$Q$79,,UPPER(VLOOKUP(D73,'[1]Girls Si Main Draw Prep'!$A$7:$R$134,2)))</f>
        <v>MARENKO</v>
      </c>
      <c r="F73" s="106"/>
      <c r="G73" s="105"/>
      <c r="H73" s="107"/>
      <c r="I73" s="108" t="s">
        <v>35</v>
      </c>
      <c r="J73" s="102" t="s">
        <v>60</v>
      </c>
      <c r="K73" s="109"/>
      <c r="L73" s="102" t="s">
        <v>61</v>
      </c>
      <c r="M73" s="110"/>
      <c r="N73" s="114" t="s">
        <v>62</v>
      </c>
      <c r="O73" s="115"/>
      <c r="P73" s="116"/>
      <c r="Q73" s="117"/>
    </row>
    <row r="74" spans="1:17" s="100" customFormat="1" ht="9" customHeight="1">
      <c r="A74" s="118" t="s">
        <v>39</v>
      </c>
      <c r="B74" s="116"/>
      <c r="C74" s="119" t="s">
        <v>63</v>
      </c>
      <c r="D74" s="104">
        <v>3</v>
      </c>
      <c r="E74" s="105" t="str">
        <f>IF(D74&gt;$Q$79,,UPPER(VLOOKUP(D74,'[1]Girls Si Main Draw Prep'!$A$7:$R$134,2)))</f>
        <v>PINTUSOVA</v>
      </c>
      <c r="F74" s="106"/>
      <c r="G74" s="105"/>
      <c r="H74" s="107"/>
      <c r="I74" s="108" t="s">
        <v>41</v>
      </c>
      <c r="J74" s="102"/>
      <c r="K74" s="109"/>
      <c r="L74" s="102"/>
      <c r="M74" s="110"/>
      <c r="N74" s="111" t="s">
        <v>42</v>
      </c>
      <c r="O74" s="112"/>
      <c r="P74" s="112"/>
      <c r="Q74" s="113"/>
    </row>
    <row r="75" spans="1:17" s="100" customFormat="1" ht="9" customHeight="1">
      <c r="A75" s="120"/>
      <c r="B75" s="25"/>
      <c r="C75" s="121"/>
      <c r="D75" s="104">
        <v>4</v>
      </c>
      <c r="E75" s="105" t="str">
        <f>IF(D75&gt;$Q$79,,UPPER(VLOOKUP(D75,'[1]Girls Si Main Draw Prep'!$A$7:$R$134,2)))</f>
        <v>KENIN</v>
      </c>
      <c r="F75" s="106"/>
      <c r="G75" s="105"/>
      <c r="H75" s="107"/>
      <c r="I75" s="108" t="s">
        <v>43</v>
      </c>
      <c r="J75" s="102"/>
      <c r="K75" s="109"/>
      <c r="L75" s="102"/>
      <c r="M75" s="110"/>
      <c r="N75" s="102" t="s">
        <v>64</v>
      </c>
      <c r="O75" s="109"/>
      <c r="P75" s="102"/>
      <c r="Q75" s="110"/>
    </row>
    <row r="76" spans="1:17" s="100" customFormat="1" ht="9" customHeight="1">
      <c r="A76" s="122" t="s">
        <v>45</v>
      </c>
      <c r="B76" s="123"/>
      <c r="C76" s="124"/>
      <c r="D76" s="104">
        <v>5</v>
      </c>
      <c r="E76" s="105" t="str">
        <f>IF(D76&gt;$Q$79,,UPPER(VLOOKUP(D76,'[1]Girls Si Main Draw Prep'!$A$7:$R$134,2)))</f>
        <v>POPOVA</v>
      </c>
      <c r="F76" s="106"/>
      <c r="G76" s="105"/>
      <c r="H76" s="107"/>
      <c r="I76" s="108" t="s">
        <v>46</v>
      </c>
      <c r="J76" s="102"/>
      <c r="K76" s="109"/>
      <c r="L76" s="102"/>
      <c r="M76" s="110"/>
      <c r="N76" s="116" t="s">
        <v>65</v>
      </c>
      <c r="O76" s="115"/>
      <c r="P76" s="116"/>
      <c r="Q76" s="117"/>
    </row>
    <row r="77" spans="1:17" s="100" customFormat="1" ht="9" customHeight="1">
      <c r="A77" s="101" t="s">
        <v>27</v>
      </c>
      <c r="B77" s="102"/>
      <c r="C77" s="103" t="s">
        <v>48</v>
      </c>
      <c r="D77" s="104">
        <v>6</v>
      </c>
      <c r="E77" s="105" t="str">
        <f>IF(D77&gt;$Q$79,,UPPER(VLOOKUP(D77,'[1]Girls Si Main Draw Prep'!$A$7:$R$134,2)))</f>
        <v>ALLERTOVA</v>
      </c>
      <c r="F77" s="106"/>
      <c r="G77" s="105"/>
      <c r="H77" s="107"/>
      <c r="I77" s="108" t="s">
        <v>49</v>
      </c>
      <c r="J77" s="102"/>
      <c r="K77" s="109"/>
      <c r="L77" s="102"/>
      <c r="M77" s="110"/>
      <c r="N77" s="111" t="s">
        <v>50</v>
      </c>
      <c r="O77" s="112"/>
      <c r="P77" s="112"/>
      <c r="Q77" s="113"/>
    </row>
    <row r="78" spans="1:17" s="100" customFormat="1" ht="9" customHeight="1">
      <c r="A78" s="101" t="s">
        <v>51</v>
      </c>
      <c r="B78" s="102"/>
      <c r="C78" s="125">
        <v>91</v>
      </c>
      <c r="D78" s="104">
        <v>7</v>
      </c>
      <c r="E78" s="105" t="str">
        <f>IF(D78&gt;$Q$79,,UPPER(VLOOKUP(D78,'[1]Girls Si Main Draw Prep'!$A$7:$R$134,2)))</f>
        <v>MAROZAVA</v>
      </c>
      <c r="F78" s="106"/>
      <c r="G78" s="105"/>
      <c r="H78" s="107"/>
      <c r="I78" s="108" t="s">
        <v>52</v>
      </c>
      <c r="J78" s="102"/>
      <c r="K78" s="109"/>
      <c r="L78" s="102"/>
      <c r="M78" s="110"/>
      <c r="N78" s="102"/>
      <c r="O78" s="109"/>
      <c r="P78" s="102"/>
      <c r="Q78" s="110"/>
    </row>
    <row r="79" spans="1:17" s="100" customFormat="1" ht="9" customHeight="1">
      <c r="A79" s="118" t="s">
        <v>53</v>
      </c>
      <c r="B79" s="116"/>
      <c r="C79" s="126">
        <v>355</v>
      </c>
      <c r="D79" s="127">
        <v>8</v>
      </c>
      <c r="E79" s="128" t="str">
        <f>IF(D79&gt;$Q$79,,UPPER(VLOOKUP(D79,'[1]Girls Si Main Draw Prep'!$A$7:$R$134,2)))</f>
        <v>BULGAKOVA</v>
      </c>
      <c r="F79" s="129"/>
      <c r="G79" s="128"/>
      <c r="H79" s="130"/>
      <c r="I79" s="131" t="s">
        <v>54</v>
      </c>
      <c r="J79" s="116"/>
      <c r="K79" s="115"/>
      <c r="L79" s="116"/>
      <c r="M79" s="117"/>
      <c r="N79" s="116" t="str">
        <f>Q4</f>
        <v>Evgeniy Zukin</v>
      </c>
      <c r="O79" s="115"/>
      <c r="P79" s="116"/>
      <c r="Q79" s="132">
        <f>MIN(8,'[1]Girls Si Main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3" dxfId="4" stopIfTrue="1">
      <formula>AND($D7&lt;9,$C7&gt;0)</formula>
    </cfRule>
  </conditionalFormatting>
  <conditionalFormatting sqref="H8 H40 H16 L14 H20 L30 H24 H48 L46 H52 H32 H44 H36 H12 L62 H28 J18 J26 J34 J42 J50 J58 J66 J10 H56 H64 H68 H60 N22 N39 N54">
    <cfRule type="expression" priority="10" dxfId="8" stopIfTrue="1">
      <formula>AND($N$1="CU",H8="Umpire")</formula>
    </cfRule>
    <cfRule type="expression" priority="11" dxfId="7" stopIfTrue="1">
      <formula>AND($N$1="CU",H8&lt;&gt;"Umpire",I8&lt;&gt;"")</formula>
    </cfRule>
    <cfRule type="expression" priority="12" dxfId="6" stopIfTrue="1">
      <formula>AND($N$1="CU",H8&lt;&gt;"Umpire")</formula>
    </cfRule>
  </conditionalFormatting>
  <conditionalFormatting sqref="D67 D65 D63 D61 D59 D57 D55 D53 D51 D49 D47 D45 D43 D41 D69">
    <cfRule type="expression" priority="9" dxfId="0" stopIfTrue="1">
      <formula>AND($D41&lt;9,$C41&gt;0)</formula>
    </cfRule>
  </conditionalFormatting>
  <conditionalFormatting sqref="L10 L18 L26 L34 L42 L50 L58 L66 N14 N30 N46 N62 P22 P54 J8 J12 J16 J20 J24 J28 J32 J36 J40 J44 J48 J52 J56 J60 J64 J68">
    <cfRule type="expression" priority="7" dxfId="4" stopIfTrue="1">
      <formula>I8="as"</formula>
    </cfRule>
    <cfRule type="expression" priority="8" dxfId="4" stopIfTrue="1">
      <formula>I8="bs"</formula>
    </cfRule>
  </conditionalFormatting>
  <conditionalFormatting sqref="B7 B9 B11 B13 B15 B17 B19 B21 B23 B25 B27 B29 B31 B33 B35 B37 B39 B41 B43 B45 B47 B49 B51 B53 B55 B57 B59 B61 B63 B65 B67 B69">
    <cfRule type="cellIs" priority="5" dxfId="2" operator="equal" stopIfTrue="1">
      <formula>"QA"</formula>
    </cfRule>
    <cfRule type="cellIs" priority="6" dxfId="2" operator="equal" stopIfTrue="1">
      <formula>"DA"</formula>
    </cfRule>
  </conditionalFormatting>
  <conditionalFormatting sqref="I8 I12 I16 I20 I24 I28 I32 I36 I40 I44 I48 I52 I56 I60 I64 I68 K66 K58 K50 K42 K34 K26 K18 K10 M14 M30 M46 M62 Q79 O54 O39 O22">
    <cfRule type="expression" priority="4" dxfId="1" stopIfTrue="1">
      <formula>$N$1="CU"</formula>
    </cfRule>
  </conditionalFormatting>
  <conditionalFormatting sqref="P38">
    <cfRule type="expression" priority="2" dxfId="4" stopIfTrue="1">
      <formula>O39="as"</formula>
    </cfRule>
    <cfRule type="expression" priority="3" dxfId="4" stopIfTrue="1">
      <formula>O39="bs"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31">
    <pageSetUpPr fitToPage="1"/>
  </sheetPr>
  <dimension ref="A1:T79"/>
  <sheetViews>
    <sheetView showGridLines="0" showZeros="0" zoomScalePageLayoutView="0" workbookViewId="0" topLeftCell="A1">
      <selection activeCell="P15" sqref="P1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s>
  <sheetData>
    <row r="1" spans="1:17" s="6" customFormat="1" ht="21.75" customHeight="1">
      <c r="A1" s="1" t="str">
        <f>'[1]Week SetUp'!$A$6</f>
        <v>UTC Juniors 2008</v>
      </c>
      <c r="B1" s="1"/>
      <c r="C1" s="2"/>
      <c r="D1" s="2"/>
      <c r="E1" s="2"/>
      <c r="F1" s="2"/>
      <c r="G1" s="2"/>
      <c r="H1" s="2"/>
      <c r="I1" s="3"/>
      <c r="J1" s="4" t="s">
        <v>0</v>
      </c>
      <c r="K1" s="4"/>
      <c r="L1" s="5"/>
      <c r="M1" s="3"/>
      <c r="N1" s="3" t="s">
        <v>1</v>
      </c>
      <c r="O1" s="3"/>
      <c r="P1" s="2"/>
      <c r="Q1" s="3"/>
    </row>
    <row r="2" spans="1:17" s="11" customFormat="1" ht="12.75">
      <c r="A2" s="7" t="str">
        <f>'[1]Week SetUp'!$A$8</f>
        <v>ITF Junior Circuit</v>
      </c>
      <c r="B2" s="7"/>
      <c r="C2" s="7"/>
      <c r="D2" s="7"/>
      <c r="E2" s="7"/>
      <c r="F2" s="8"/>
      <c r="G2" s="9"/>
      <c r="H2" s="9"/>
      <c r="I2" s="10"/>
      <c r="J2" s="4" t="s">
        <v>66</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36" t="s">
        <v>67</v>
      </c>
      <c r="B4" s="136"/>
      <c r="C4" s="136"/>
      <c r="D4" s="18"/>
      <c r="E4" s="18"/>
      <c r="F4" s="18" t="str">
        <f>'[1]Week SetUp'!$C$10</f>
        <v>Kiev, UKR</v>
      </c>
      <c r="G4" s="19"/>
      <c r="H4" s="18"/>
      <c r="I4" s="20"/>
      <c r="J4" s="21">
        <f>'[1]Week SetUp'!$D$10</f>
        <v>3</v>
      </c>
      <c r="K4" s="20"/>
      <c r="L4" s="22" t="str">
        <f>'[1]Week SetUp'!$A$12</f>
        <v>Kiev</v>
      </c>
      <c r="M4" s="20"/>
      <c r="N4" s="18"/>
      <c r="O4" s="20"/>
      <c r="P4" s="18"/>
      <c r="Q4" s="23" t="str">
        <f>'[1]Week SetUp'!$E$10</f>
        <v>Evgeniy Zukin</v>
      </c>
    </row>
    <row r="5" spans="1:17" s="16" customFormat="1" ht="9.75">
      <c r="A5" s="25"/>
      <c r="B5" s="26" t="s">
        <v>8</v>
      </c>
      <c r="C5" s="26" t="s">
        <v>9</v>
      </c>
      <c r="D5" s="26" t="s">
        <v>10</v>
      </c>
      <c r="E5" s="27" t="s">
        <v>11</v>
      </c>
      <c r="F5" s="27" t="s">
        <v>12</v>
      </c>
      <c r="G5" s="27"/>
      <c r="H5" s="27" t="s">
        <v>13</v>
      </c>
      <c r="I5" s="27"/>
      <c r="J5" s="26" t="s">
        <v>14</v>
      </c>
      <c r="K5" s="28"/>
      <c r="L5" s="26" t="s">
        <v>68</v>
      </c>
      <c r="M5" s="28"/>
      <c r="N5" s="26" t="s">
        <v>69</v>
      </c>
      <c r="O5" s="28"/>
      <c r="P5" s="26"/>
      <c r="Q5" s="29"/>
    </row>
    <row r="6" spans="1:17" s="16" customFormat="1" ht="3.75" customHeight="1" thickBot="1">
      <c r="A6" s="30"/>
      <c r="B6" s="31"/>
      <c r="C6" s="32"/>
      <c r="D6" s="31"/>
      <c r="E6" s="33"/>
      <c r="F6" s="33"/>
      <c r="G6" s="34"/>
      <c r="H6" s="33"/>
      <c r="I6" s="35"/>
      <c r="J6" s="31"/>
      <c r="K6" s="35"/>
      <c r="L6" s="31"/>
      <c r="M6" s="35"/>
      <c r="N6" s="31"/>
      <c r="O6" s="35"/>
      <c r="P6" s="31"/>
      <c r="Q6" s="36"/>
    </row>
    <row r="7" spans="1:20" s="48" customFormat="1" ht="10.5" customHeight="1">
      <c r="A7" s="37">
        <v>1</v>
      </c>
      <c r="B7" s="38" t="str">
        <f>IF($D7="","",VLOOKUP($D7,'[1]Boys Si Qual Draw Prep'!$A$7:$P$38,15))</f>
        <v>WC</v>
      </c>
      <c r="C7" s="38">
        <f>IF($D7="","",VLOOKUP($D7,'[1]Boys Si Qual Draw Prep'!$A$7:$P$38,16))</f>
        <v>725</v>
      </c>
      <c r="D7" s="39">
        <v>1</v>
      </c>
      <c r="E7" s="40" t="str">
        <f>UPPER(IF($D7="","",VLOOKUP($D7,'[1]Boys Si Qual Draw Prep'!$A$7:$P$38,2)))</f>
        <v>PESKOV</v>
      </c>
      <c r="F7" s="40" t="str">
        <f>IF($D7="","",VLOOKUP($D7,'[1]Boys Si Qual Draw Prep'!$A$7:$P$38,3))</f>
        <v>ANTON</v>
      </c>
      <c r="G7" s="40"/>
      <c r="H7" s="40" t="str">
        <f>IF($D7="","",VLOOKUP($D7,'[1]Boys Si Qual Draw Prep'!$A$7:$P$38,4))</f>
        <v>RUS</v>
      </c>
      <c r="I7" s="41"/>
      <c r="J7" s="42"/>
      <c r="K7" s="42"/>
      <c r="L7" s="42"/>
      <c r="M7" s="42"/>
      <c r="N7" s="43"/>
      <c r="O7" s="44"/>
      <c r="P7" s="45"/>
      <c r="Q7" s="46"/>
      <c r="R7" s="47"/>
      <c r="T7" s="49" t="str">
        <f>'[1]SetUp Officials'!P21</f>
        <v>Umpire</v>
      </c>
    </row>
    <row r="8" spans="1:20" s="48" customFormat="1" ht="9" customHeight="1">
      <c r="A8" s="50"/>
      <c r="B8" s="51"/>
      <c r="C8" s="51"/>
      <c r="D8" s="51"/>
      <c r="E8" s="42"/>
      <c r="F8" s="42"/>
      <c r="G8" s="52"/>
      <c r="H8" s="53" t="s">
        <v>70</v>
      </c>
      <c r="I8" s="54" t="s">
        <v>71</v>
      </c>
      <c r="J8" s="55" t="str">
        <f>UPPER(IF(OR(I8="a",I8="as"),E7,IF(OR(I8="b",I8="bs"),E9,)))</f>
        <v>PESKOV</v>
      </c>
      <c r="K8" s="55"/>
      <c r="L8" s="42"/>
      <c r="M8" s="42"/>
      <c r="N8" s="43"/>
      <c r="O8" s="44"/>
      <c r="P8" s="45"/>
      <c r="Q8" s="46"/>
      <c r="R8" s="47"/>
      <c r="T8" s="56" t="str">
        <f>'[1]SetUp Officials'!P22</f>
        <v>M Sidorenko</v>
      </c>
    </row>
    <row r="9" spans="1:20" s="48" customFormat="1" ht="9" customHeight="1">
      <c r="A9" s="50">
        <v>2</v>
      </c>
      <c r="B9" s="38">
        <f>IF($D9="","",VLOOKUP($D9,'[1]Boys Si Qual Draw Prep'!$A$7:$P$38,15))</f>
      </c>
      <c r="C9" s="38">
        <f>IF($D9="","",VLOOKUP($D9,'[1]Boys Si Qual Draw Prep'!$A$7:$P$38,16))</f>
      </c>
      <c r="D9" s="39"/>
      <c r="E9" s="38">
        <f>UPPER(IF($D9="","",VLOOKUP($D9,'[1]Boys Si Qual Draw Prep'!$A$7:$P$38,2)))</f>
      </c>
      <c r="F9" s="38" t="s">
        <v>72</v>
      </c>
      <c r="G9" s="38"/>
      <c r="H9" s="38">
        <f>IF($D9="","",VLOOKUP($D9,'[1]Boys Si Qual Draw Prep'!$A$7:$P$38,4))</f>
      </c>
      <c r="I9" s="57"/>
      <c r="J9" s="42"/>
      <c r="K9" s="58"/>
      <c r="L9" s="42"/>
      <c r="M9" s="42"/>
      <c r="N9" s="43"/>
      <c r="O9" s="44"/>
      <c r="P9" s="45"/>
      <c r="Q9" s="46"/>
      <c r="R9" s="47"/>
      <c r="T9" s="56" t="str">
        <f>'[1]SetUp Officials'!P23</f>
        <v>A Masan </v>
      </c>
    </row>
    <row r="10" spans="1:20" s="48" customFormat="1" ht="9" customHeight="1">
      <c r="A10" s="50"/>
      <c r="B10" s="51"/>
      <c r="C10" s="51"/>
      <c r="D10" s="59"/>
      <c r="E10" s="42"/>
      <c r="F10" s="42"/>
      <c r="G10" s="52"/>
      <c r="H10" s="42"/>
      <c r="I10" s="60"/>
      <c r="J10" s="53" t="s">
        <v>70</v>
      </c>
      <c r="K10" s="61" t="s">
        <v>73</v>
      </c>
      <c r="L10" s="55" t="str">
        <f>UPPER(IF(OR(K10="a",K10="as"),J8,IF(OR(K10="b",K10="bs"),J12,)))</f>
        <v>PESKOV</v>
      </c>
      <c r="M10" s="62"/>
      <c r="N10" s="63"/>
      <c r="O10" s="63"/>
      <c r="P10" s="45"/>
      <c r="Q10" s="46"/>
      <c r="R10" s="47"/>
      <c r="T10" s="56" t="str">
        <f>'[1]SetUp Officials'!P24</f>
        <v>I Barannik</v>
      </c>
    </row>
    <row r="11" spans="1:20" s="48" customFormat="1" ht="9" customHeight="1">
      <c r="A11" s="50">
        <v>3</v>
      </c>
      <c r="B11" s="38" t="str">
        <f>IF($D11="","",VLOOKUP($D11,'[1]Boys Si Qual Draw Prep'!$A$7:$P$38,15))</f>
        <v>QA</v>
      </c>
      <c r="C11" s="38">
        <f>IF($D11="","",VLOOKUP($D11,'[1]Boys Si Qual Draw Prep'!$A$7:$P$38,16))</f>
        <v>0</v>
      </c>
      <c r="D11" s="39">
        <v>19</v>
      </c>
      <c r="E11" s="38" t="str">
        <f>UPPER(IF($D11="","",VLOOKUP($D11,'[1]Boys Si Qual Draw Prep'!$A$7:$P$38,2)))</f>
        <v>KOZAK</v>
      </c>
      <c r="F11" s="38" t="str">
        <f>IF($D11="","",VLOOKUP($D11,'[1]Boys Si Qual Draw Prep'!$A$7:$P$38,3))</f>
        <v>ANTON</v>
      </c>
      <c r="G11" s="38"/>
      <c r="H11" s="38" t="str">
        <f>IF($D11="","",VLOOKUP($D11,'[1]Boys Si Qual Draw Prep'!$A$7:$P$38,4))</f>
        <v>UKR</v>
      </c>
      <c r="I11" s="41"/>
      <c r="J11" s="42"/>
      <c r="K11" s="64"/>
      <c r="L11" s="42" t="s">
        <v>74</v>
      </c>
      <c r="M11" s="65"/>
      <c r="N11" s="63"/>
      <c r="O11" s="63"/>
      <c r="P11" s="45"/>
      <c r="Q11" s="46"/>
      <c r="R11" s="47"/>
      <c r="T11" s="56" t="str">
        <f>'[1]SetUp Officials'!P25</f>
        <v>K Lugovaya </v>
      </c>
    </row>
    <row r="12" spans="1:20" s="48" customFormat="1" ht="9" customHeight="1">
      <c r="A12" s="50"/>
      <c r="B12" s="51"/>
      <c r="C12" s="51"/>
      <c r="D12" s="59"/>
      <c r="E12" s="42"/>
      <c r="F12" s="42"/>
      <c r="G12" s="52"/>
      <c r="H12" s="53" t="s">
        <v>70</v>
      </c>
      <c r="I12" s="54" t="s">
        <v>75</v>
      </c>
      <c r="J12" s="55" t="str">
        <f>UPPER(IF(OR(I12="a",I12="as"),E11,IF(OR(I12="b",I12="bs"),E13,)))</f>
        <v>ALATISE</v>
      </c>
      <c r="K12" s="66"/>
      <c r="L12" s="42"/>
      <c r="M12" s="65"/>
      <c r="N12" s="63"/>
      <c r="O12" s="63"/>
      <c r="P12" s="45"/>
      <c r="Q12" s="46"/>
      <c r="R12" s="47"/>
      <c r="T12" s="56" t="str">
        <f>'[1]SetUp Officials'!P26</f>
        <v> </v>
      </c>
    </row>
    <row r="13" spans="1:20" s="48" customFormat="1" ht="9" customHeight="1">
      <c r="A13" s="50">
        <v>4</v>
      </c>
      <c r="B13" s="38" t="str">
        <f>IF($D13="","",VLOOKUP($D13,'[1]Boys Si Qual Draw Prep'!$A$7:$P$38,15))</f>
        <v>WC</v>
      </c>
      <c r="C13" s="38">
        <f>IF($D13="","",VLOOKUP($D13,'[1]Boys Si Qual Draw Prep'!$A$7:$P$38,16))</f>
        <v>0</v>
      </c>
      <c r="D13" s="39">
        <v>29</v>
      </c>
      <c r="E13" s="38" t="str">
        <f>UPPER(IF($D13="","",VLOOKUP($D13,'[1]Boys Si Qual Draw Prep'!$A$7:$P$38,2)))</f>
        <v>ALATISE</v>
      </c>
      <c r="F13" s="38" t="str">
        <f>IF($D13="","",VLOOKUP($D13,'[1]Boys Si Qual Draw Prep'!$A$7:$P$38,3))</f>
        <v>ALLEN</v>
      </c>
      <c r="G13" s="38"/>
      <c r="H13" s="38" t="str">
        <f>IF($D13="","",VLOOKUP($D13,'[1]Boys Si Qual Draw Prep'!$A$7:$P$38,4))</f>
        <v>UKR</v>
      </c>
      <c r="I13" s="67"/>
      <c r="J13" s="42" t="s">
        <v>76</v>
      </c>
      <c r="K13" s="42"/>
      <c r="L13" s="42"/>
      <c r="M13" s="65"/>
      <c r="N13" s="63"/>
      <c r="O13" s="63"/>
      <c r="P13" s="45"/>
      <c r="Q13" s="46"/>
      <c r="R13" s="47"/>
      <c r="T13" s="56" t="str">
        <f>'[1]SetUp Officials'!P27</f>
        <v> </v>
      </c>
    </row>
    <row r="14" spans="1:20" s="48" customFormat="1" ht="9" customHeight="1">
      <c r="A14" s="50"/>
      <c r="B14" s="51"/>
      <c r="C14" s="51"/>
      <c r="D14" s="59"/>
      <c r="E14" s="42"/>
      <c r="F14" s="42"/>
      <c r="G14" s="52"/>
      <c r="H14" s="68"/>
      <c r="I14" s="60"/>
      <c r="J14" s="42"/>
      <c r="K14" s="42"/>
      <c r="L14" s="53" t="s">
        <v>70</v>
      </c>
      <c r="M14" s="61" t="s">
        <v>75</v>
      </c>
      <c r="N14" s="55" t="str">
        <f>UPPER(IF(OR(M14="a",M14="as"),L10,IF(OR(M14="b",M14="bs"),L18,)))</f>
        <v>MARQUART</v>
      </c>
      <c r="O14" s="62"/>
      <c r="P14" s="45"/>
      <c r="Q14" s="46"/>
      <c r="R14" s="47"/>
      <c r="T14" s="56" t="str">
        <f>'[1]SetUp Officials'!P28</f>
        <v> </v>
      </c>
    </row>
    <row r="15" spans="1:20" s="48" customFormat="1" ht="9" customHeight="1">
      <c r="A15" s="50">
        <v>5</v>
      </c>
      <c r="B15" s="38" t="str">
        <f>IF($D15="","",VLOOKUP($D15,'[1]Boys Si Qual Draw Prep'!$A$7:$P$38,15))</f>
        <v>QA</v>
      </c>
      <c r="C15" s="38">
        <f>IF($D15="","",VLOOKUP($D15,'[1]Boys Si Qual Draw Prep'!$A$7:$P$38,16))</f>
        <v>0</v>
      </c>
      <c r="D15" s="39">
        <v>17</v>
      </c>
      <c r="E15" s="38" t="str">
        <f>UPPER(IF($D15="","",VLOOKUP($D15,'[1]Boys Si Qual Draw Prep'!$A$7:$P$38,2)))</f>
        <v>MARQUART</v>
      </c>
      <c r="F15" s="38" t="str">
        <f>IF($D15="","",VLOOKUP($D15,'[1]Boys Si Qual Draw Prep'!$A$7:$P$38,3))</f>
        <v>KRISTIAN</v>
      </c>
      <c r="G15" s="38"/>
      <c r="H15" s="38" t="str">
        <f>IF($D15="","",VLOOKUP($D15,'[1]Boys Si Qual Draw Prep'!$A$7:$P$38,4))</f>
        <v>GER</v>
      </c>
      <c r="I15" s="69"/>
      <c r="J15" s="42"/>
      <c r="K15" s="42"/>
      <c r="L15" s="42"/>
      <c r="M15" s="65"/>
      <c r="N15" s="42" t="s">
        <v>77</v>
      </c>
      <c r="O15" s="63"/>
      <c r="P15" s="45"/>
      <c r="Q15" s="46"/>
      <c r="R15" s="47"/>
      <c r="T15" s="56" t="str">
        <f>'[1]SetUp Officials'!P29</f>
        <v> </v>
      </c>
    </row>
    <row r="16" spans="1:20" s="48" customFormat="1" ht="9" customHeight="1" thickBot="1">
      <c r="A16" s="50"/>
      <c r="B16" s="51"/>
      <c r="C16" s="51"/>
      <c r="D16" s="59"/>
      <c r="E16" s="42"/>
      <c r="F16" s="42"/>
      <c r="G16" s="52"/>
      <c r="H16" s="53" t="s">
        <v>70</v>
      </c>
      <c r="I16" s="54" t="s">
        <v>78</v>
      </c>
      <c r="J16" s="55" t="str">
        <f>UPPER(IF(OR(I16="a",I16="as"),E15,IF(OR(I16="b",I16="bs"),E17,)))</f>
        <v>MARQUART</v>
      </c>
      <c r="K16" s="55"/>
      <c r="L16" s="42"/>
      <c r="M16" s="65"/>
      <c r="N16" s="63"/>
      <c r="O16" s="63"/>
      <c r="P16" s="45"/>
      <c r="Q16" s="46"/>
      <c r="R16" s="47"/>
      <c r="T16" s="71" t="str">
        <f>'[1]SetUp Officials'!P30</f>
        <v>None</v>
      </c>
    </row>
    <row r="17" spans="1:18" s="48" customFormat="1" ht="9" customHeight="1">
      <c r="A17" s="50">
        <v>6</v>
      </c>
      <c r="B17" s="38" t="str">
        <f>IF($D17="","",VLOOKUP($D17,'[1]Boys Si Qual Draw Prep'!$A$7:$P$38,15))</f>
        <v>QA</v>
      </c>
      <c r="C17" s="38">
        <f>IF($D17="","",VLOOKUP($D17,'[1]Boys Si Qual Draw Prep'!$A$7:$P$38,16))</f>
        <v>0</v>
      </c>
      <c r="D17" s="39">
        <v>22</v>
      </c>
      <c r="E17" s="38" t="str">
        <f>UPPER(IF($D17="","",VLOOKUP($D17,'[1]Boys Si Qual Draw Prep'!$A$7:$P$38,2)))</f>
        <v>KHAYRETDINOV</v>
      </c>
      <c r="F17" s="38" t="str">
        <f>IF($D17="","",VLOOKUP($D17,'[1]Boys Si Qual Draw Prep'!$A$7:$P$38,3))</f>
        <v>ANDRIY</v>
      </c>
      <c r="G17" s="38"/>
      <c r="H17" s="38" t="str">
        <f>IF($D17="","",VLOOKUP($D17,'[1]Boys Si Qual Draw Prep'!$A$7:$P$38,4))</f>
        <v>UKR</v>
      </c>
      <c r="I17" s="57"/>
      <c r="J17" s="42" t="s">
        <v>79</v>
      </c>
      <c r="K17" s="58"/>
      <c r="L17" s="42"/>
      <c r="M17" s="65"/>
      <c r="N17" s="63"/>
      <c r="O17" s="63"/>
      <c r="P17" s="45"/>
      <c r="Q17" s="46"/>
      <c r="R17" s="47"/>
    </row>
    <row r="18" spans="1:18" s="48" customFormat="1" ht="9" customHeight="1">
      <c r="A18" s="50"/>
      <c r="B18" s="51"/>
      <c r="C18" s="51"/>
      <c r="D18" s="59"/>
      <c r="E18" s="42"/>
      <c r="F18" s="42"/>
      <c r="G18" s="52"/>
      <c r="H18" s="42"/>
      <c r="I18" s="60"/>
      <c r="J18" s="53" t="s">
        <v>70</v>
      </c>
      <c r="K18" s="61" t="s">
        <v>80</v>
      </c>
      <c r="L18" s="55" t="str">
        <f>UPPER(IF(OR(K18="a",K18="as"),J16,IF(OR(K18="b",K18="bs"),J20,)))</f>
        <v>MARQUART</v>
      </c>
      <c r="M18" s="72"/>
      <c r="N18" s="63"/>
      <c r="O18" s="63"/>
      <c r="P18" s="45"/>
      <c r="Q18" s="46"/>
      <c r="R18" s="47"/>
    </row>
    <row r="19" spans="1:18" s="48" customFormat="1" ht="9" customHeight="1">
      <c r="A19" s="50">
        <v>7</v>
      </c>
      <c r="B19" s="38" t="str">
        <f>IF($D19="","",VLOOKUP($D19,'[1]Boys Si Qual Draw Prep'!$A$7:$P$38,15))</f>
        <v>WC</v>
      </c>
      <c r="C19" s="38">
        <f>IF($D19="","",VLOOKUP($D19,'[1]Boys Si Qual Draw Prep'!$A$7:$P$38,16))</f>
        <v>0</v>
      </c>
      <c r="D19" s="39">
        <v>28</v>
      </c>
      <c r="E19" s="38" t="str">
        <f>UPPER(IF($D19="","",VLOOKUP($D19,'[1]Boys Si Qual Draw Prep'!$A$7:$P$38,2)))</f>
        <v>EHROMHENKO</v>
      </c>
      <c r="F19" s="38" t="str">
        <f>IF($D19="","",VLOOKUP($D19,'[1]Boys Si Qual Draw Prep'!$A$7:$P$38,3))</f>
        <v>VLADIMIR</v>
      </c>
      <c r="G19" s="38"/>
      <c r="H19" s="38" t="str">
        <f>IF($D19="","",VLOOKUP($D19,'[1]Boys Si Qual Draw Prep'!$A$7:$P$38,4))</f>
        <v>UKR</v>
      </c>
      <c r="I19" s="41"/>
      <c r="J19" s="42"/>
      <c r="K19" s="64"/>
      <c r="L19" s="42" t="s">
        <v>81</v>
      </c>
      <c r="M19" s="63"/>
      <c r="N19" s="63"/>
      <c r="O19" s="63"/>
      <c r="P19" s="45"/>
      <c r="Q19" s="46"/>
      <c r="R19" s="47"/>
    </row>
    <row r="20" spans="1:18" s="48" customFormat="1" ht="9" customHeight="1">
      <c r="A20" s="50"/>
      <c r="B20" s="51"/>
      <c r="C20" s="51"/>
      <c r="D20" s="51"/>
      <c r="E20" s="42"/>
      <c r="F20" s="42"/>
      <c r="G20" s="52"/>
      <c r="H20" s="53" t="s">
        <v>18</v>
      </c>
      <c r="I20" s="54" t="s">
        <v>82</v>
      </c>
      <c r="J20" s="55" t="str">
        <f>UPPER(IF(OR(I20="a",I20="as"),E19,IF(OR(I20="b",I20="bs"),E21,)))</f>
        <v>YAKALEU</v>
      </c>
      <c r="K20" s="66"/>
      <c r="L20" s="42"/>
      <c r="M20" s="63"/>
      <c r="N20" s="63"/>
      <c r="O20" s="63"/>
      <c r="P20" s="45"/>
      <c r="Q20" s="46"/>
      <c r="R20" s="47"/>
    </row>
    <row r="21" spans="1:18" s="48" customFormat="1" ht="9" customHeight="1">
      <c r="A21" s="37">
        <v>8</v>
      </c>
      <c r="B21" s="38" t="str">
        <f>IF($D21="","",VLOOKUP($D21,'[1]Boys Si Qual Draw Prep'!$A$7:$P$38,15))</f>
        <v>QA</v>
      </c>
      <c r="C21" s="38">
        <f>IF($D21="","",VLOOKUP($D21,'[1]Boys Si Qual Draw Prep'!$A$7:$P$38,16))</f>
        <v>1612</v>
      </c>
      <c r="D21" s="39">
        <v>8</v>
      </c>
      <c r="E21" s="40" t="str">
        <f>UPPER(IF($D21="","",VLOOKUP($D21,'[1]Boys Si Qual Draw Prep'!$A$7:$P$38,2)))</f>
        <v>YAKALEU</v>
      </c>
      <c r="F21" s="40" t="str">
        <f>IF($D21="","",VLOOKUP($D21,'[1]Boys Si Qual Draw Prep'!$A$7:$P$38,3))</f>
        <v>YAUHENI</v>
      </c>
      <c r="G21" s="40"/>
      <c r="H21" s="40" t="str">
        <f>IF($D21="","",VLOOKUP($D21,'[1]Boys Si Qual Draw Prep'!$A$7:$P$38,4))</f>
        <v>BLR</v>
      </c>
      <c r="I21" s="67"/>
      <c r="J21" s="42" t="s">
        <v>83</v>
      </c>
      <c r="K21" s="42"/>
      <c r="L21" s="42"/>
      <c r="M21" s="63"/>
      <c r="N21" s="63"/>
      <c r="O21" s="63"/>
      <c r="P21" s="45"/>
      <c r="Q21" s="46"/>
      <c r="R21" s="47"/>
    </row>
    <row r="22" spans="1:18" s="48" customFormat="1" ht="9" customHeight="1">
      <c r="A22" s="50"/>
      <c r="B22" s="51"/>
      <c r="C22" s="51"/>
      <c r="D22" s="51"/>
      <c r="E22" s="68"/>
      <c r="F22" s="68"/>
      <c r="G22" s="73"/>
      <c r="H22" s="68"/>
      <c r="I22" s="60"/>
      <c r="J22" s="42"/>
      <c r="K22" s="42"/>
      <c r="L22" s="42"/>
      <c r="M22" s="63"/>
      <c r="N22" s="63"/>
      <c r="O22" s="63"/>
      <c r="P22" s="45"/>
      <c r="Q22" s="46"/>
      <c r="R22" s="47"/>
    </row>
    <row r="23" spans="1:18" s="48" customFormat="1" ht="9" customHeight="1">
      <c r="A23" s="37">
        <v>9</v>
      </c>
      <c r="B23" s="38" t="str">
        <f>IF($D23="","",VLOOKUP($D23,'[1]Boys Si Qual Draw Prep'!$A$7:$P$38,15))</f>
        <v>QA</v>
      </c>
      <c r="C23" s="38">
        <f>IF($D23="","",VLOOKUP($D23,'[1]Boys Si Qual Draw Prep'!$A$7:$P$38,16))</f>
        <v>1071</v>
      </c>
      <c r="D23" s="39">
        <v>2</v>
      </c>
      <c r="E23" s="40" t="str">
        <f>UPPER(IF($D23="","",VLOOKUP($D23,'[1]Boys Si Qual Draw Prep'!$A$7:$P$38,2)))</f>
        <v>FARCAS</v>
      </c>
      <c r="F23" s="40" t="str">
        <f>IF($D23="","",VLOOKUP($D23,'[1]Boys Si Qual Draw Prep'!$A$7:$P$38,3))</f>
        <v>AXELL</v>
      </c>
      <c r="G23" s="40"/>
      <c r="H23" s="40" t="str">
        <f>IF($D23="","",VLOOKUP($D23,'[1]Boys Si Qual Draw Prep'!$A$7:$P$38,4))</f>
        <v>ROU</v>
      </c>
      <c r="I23" s="41"/>
      <c r="J23" s="42"/>
      <c r="K23" s="42"/>
      <c r="L23" s="42"/>
      <c r="M23" s="63"/>
      <c r="N23" s="63"/>
      <c r="O23" s="63"/>
      <c r="P23" s="45"/>
      <c r="Q23" s="46"/>
      <c r="R23" s="47"/>
    </row>
    <row r="24" spans="1:18" s="48" customFormat="1" ht="9" customHeight="1">
      <c r="A24" s="50"/>
      <c r="B24" s="51"/>
      <c r="C24" s="51"/>
      <c r="D24" s="51"/>
      <c r="E24" s="42"/>
      <c r="F24" s="42"/>
      <c r="G24" s="52"/>
      <c r="H24" s="53" t="s">
        <v>70</v>
      </c>
      <c r="I24" s="54" t="s">
        <v>71</v>
      </c>
      <c r="J24" s="55" t="str">
        <f>UPPER(IF(OR(I24="a",I24="as"),E23,IF(OR(I24="b",I24="bs"),E25,)))</f>
        <v>FARCAS</v>
      </c>
      <c r="K24" s="55"/>
      <c r="L24" s="42"/>
      <c r="M24" s="63"/>
      <c r="N24" s="63"/>
      <c r="O24" s="63"/>
      <c r="P24" s="45"/>
      <c r="Q24" s="46"/>
      <c r="R24" s="47"/>
    </row>
    <row r="25" spans="1:18" s="48" customFormat="1" ht="9" customHeight="1">
      <c r="A25" s="50">
        <v>10</v>
      </c>
      <c r="B25" s="38">
        <f>IF($D25="","",VLOOKUP($D25,'[1]Boys Si Qual Draw Prep'!$A$7:$P$38,15))</f>
      </c>
      <c r="C25" s="38">
        <f>IF($D25="","",VLOOKUP($D25,'[1]Boys Si Qual Draw Prep'!$A$7:$P$38,16))</f>
      </c>
      <c r="D25" s="39"/>
      <c r="E25" s="38">
        <f>UPPER(IF($D25="","",VLOOKUP($D25,'[1]Boys Si Qual Draw Prep'!$A$7:$P$38,2)))</f>
      </c>
      <c r="F25" s="38" t="s">
        <v>72</v>
      </c>
      <c r="G25" s="38"/>
      <c r="H25" s="38">
        <f>IF($D25="","",VLOOKUP($D25,'[1]Boys Si Qual Draw Prep'!$A$7:$P$38,4))</f>
      </c>
      <c r="I25" s="57"/>
      <c r="J25" s="42"/>
      <c r="K25" s="58"/>
      <c r="L25" s="42"/>
      <c r="M25" s="63"/>
      <c r="N25" s="63"/>
      <c r="O25" s="63"/>
      <c r="P25" s="45"/>
      <c r="Q25" s="46"/>
      <c r="R25" s="47"/>
    </row>
    <row r="26" spans="1:18" s="48" customFormat="1" ht="9" customHeight="1">
      <c r="A26" s="50"/>
      <c r="B26" s="51"/>
      <c r="C26" s="51"/>
      <c r="D26" s="59"/>
      <c r="E26" s="42"/>
      <c r="F26" s="42"/>
      <c r="G26" s="52"/>
      <c r="H26" s="42"/>
      <c r="I26" s="60"/>
      <c r="J26" s="53" t="s">
        <v>70</v>
      </c>
      <c r="K26" s="61" t="s">
        <v>75</v>
      </c>
      <c r="L26" s="55" t="str">
        <f>UPPER(IF(OR(K26="a",K26="as"),J24,IF(OR(K26="b",K26="bs"),J28,)))</f>
        <v>MAMEDOV</v>
      </c>
      <c r="M26" s="62"/>
      <c r="N26" s="63"/>
      <c r="O26" s="63"/>
      <c r="P26" s="45"/>
      <c r="Q26" s="46"/>
      <c r="R26" s="47"/>
    </row>
    <row r="27" spans="1:18" s="48" customFormat="1" ht="9" customHeight="1">
      <c r="A27" s="50">
        <v>11</v>
      </c>
      <c r="B27" s="38" t="str">
        <f>IF($D27="","",VLOOKUP($D27,'[1]Boys Si Qual Draw Prep'!$A$7:$P$38,15))</f>
        <v>QA</v>
      </c>
      <c r="C27" s="38">
        <f>IF($D27="","",VLOOKUP($D27,'[1]Boys Si Qual Draw Prep'!$A$7:$P$38,16))</f>
        <v>0</v>
      </c>
      <c r="D27" s="39">
        <v>12</v>
      </c>
      <c r="E27" s="38" t="str">
        <f>UPPER(IF($D27="","",VLOOKUP($D27,'[1]Boys Si Qual Draw Prep'!$A$7:$P$38,2)))</f>
        <v>MYNZU</v>
      </c>
      <c r="F27" s="38" t="str">
        <f>IF($D27="","",VLOOKUP($D27,'[1]Boys Si Qual Draw Prep'!$A$7:$P$38,3))</f>
        <v>ILLYA</v>
      </c>
      <c r="G27" s="38"/>
      <c r="H27" s="38" t="str">
        <f>IF($D27="","",VLOOKUP($D27,'[1]Boys Si Qual Draw Prep'!$A$7:$P$38,4))</f>
        <v>UKR</v>
      </c>
      <c r="I27" s="41"/>
      <c r="J27" s="42"/>
      <c r="K27" s="64"/>
      <c r="L27" s="42" t="s">
        <v>84</v>
      </c>
      <c r="M27" s="65"/>
      <c r="N27" s="63"/>
      <c r="O27" s="63"/>
      <c r="P27" s="45"/>
      <c r="Q27" s="46"/>
      <c r="R27" s="47"/>
    </row>
    <row r="28" spans="1:18" s="48" customFormat="1" ht="9" customHeight="1">
      <c r="A28" s="37"/>
      <c r="B28" s="51"/>
      <c r="C28" s="51"/>
      <c r="D28" s="59"/>
      <c r="E28" s="42"/>
      <c r="F28" s="42"/>
      <c r="G28" s="52"/>
      <c r="H28" s="53" t="s">
        <v>70</v>
      </c>
      <c r="I28" s="54" t="s">
        <v>75</v>
      </c>
      <c r="J28" s="55" t="str">
        <f>UPPER(IF(OR(I28="a",I28="as"),E27,IF(OR(I28="b",I28="bs"),E29,)))</f>
        <v>MAMEDOV</v>
      </c>
      <c r="K28" s="66"/>
      <c r="L28" s="42"/>
      <c r="M28" s="65"/>
      <c r="N28" s="63"/>
      <c r="O28" s="63"/>
      <c r="P28" s="45"/>
      <c r="Q28" s="46"/>
      <c r="R28" s="47"/>
    </row>
    <row r="29" spans="1:18" s="48" customFormat="1" ht="9" customHeight="1">
      <c r="A29" s="50">
        <v>12</v>
      </c>
      <c r="B29" s="38" t="str">
        <f>IF($D29="","",VLOOKUP($D29,'[1]Boys Si Qual Draw Prep'!$A$7:$P$38,15))</f>
        <v>QA</v>
      </c>
      <c r="C29" s="38">
        <f>IF($D29="","",VLOOKUP($D29,'[1]Boys Si Qual Draw Prep'!$A$7:$P$38,16))</f>
        <v>0</v>
      </c>
      <c r="D29" s="39">
        <v>14</v>
      </c>
      <c r="E29" s="38" t="str">
        <f>UPPER(IF($D29="","",VLOOKUP($D29,'[1]Boys Si Qual Draw Prep'!$A$7:$P$38,2)))</f>
        <v>MAMEDOV</v>
      </c>
      <c r="F29" s="38" t="str">
        <f>IF($D29="","",VLOOKUP($D29,'[1]Boys Si Qual Draw Prep'!$A$7:$P$38,3))</f>
        <v>DMYTRO</v>
      </c>
      <c r="G29" s="38"/>
      <c r="H29" s="38" t="str">
        <f>IF($D29="","",VLOOKUP($D29,'[1]Boys Si Qual Draw Prep'!$A$7:$P$38,4))</f>
        <v>UKR</v>
      </c>
      <c r="I29" s="67"/>
      <c r="J29" s="42" t="s">
        <v>85</v>
      </c>
      <c r="K29" s="42"/>
      <c r="L29" s="42"/>
      <c r="M29" s="65"/>
      <c r="N29" s="63"/>
      <c r="O29" s="63"/>
      <c r="P29" s="45"/>
      <c r="Q29" s="46"/>
      <c r="R29" s="47"/>
    </row>
    <row r="30" spans="1:18" s="48" customFormat="1" ht="9" customHeight="1">
      <c r="A30" s="50"/>
      <c r="B30" s="51"/>
      <c r="C30" s="51"/>
      <c r="D30" s="59"/>
      <c r="E30" s="42"/>
      <c r="F30" s="42"/>
      <c r="G30" s="52"/>
      <c r="H30" s="68"/>
      <c r="I30" s="60"/>
      <c r="J30" s="42"/>
      <c r="K30" s="42"/>
      <c r="L30" s="53" t="s">
        <v>70</v>
      </c>
      <c r="M30" s="61" t="s">
        <v>78</v>
      </c>
      <c r="N30" s="55" t="str">
        <f>UPPER(IF(OR(M30="a",M30="as"),L26,IF(OR(M30="b",M30="bs"),L34,)))</f>
        <v>MAMEDOV</v>
      </c>
      <c r="O30" s="62"/>
      <c r="P30" s="45"/>
      <c r="Q30" s="46"/>
      <c r="R30" s="47"/>
    </row>
    <row r="31" spans="1:18" s="48" customFormat="1" ht="9" customHeight="1">
      <c r="A31" s="50">
        <v>13</v>
      </c>
      <c r="B31" s="38" t="str">
        <f>IF($D31="","",VLOOKUP($D31,'[1]Boys Si Qual Draw Prep'!$A$7:$P$38,15))</f>
        <v>QA</v>
      </c>
      <c r="C31" s="38">
        <f>IF($D31="","",VLOOKUP($D31,'[1]Boys Si Qual Draw Prep'!$A$7:$P$38,16))</f>
        <v>0</v>
      </c>
      <c r="D31" s="39">
        <v>11</v>
      </c>
      <c r="E31" s="38" t="str">
        <f>UPPER(IF($D31="","",VLOOKUP($D31,'[1]Boys Si Qual Draw Prep'!$A$7:$P$38,2)))</f>
        <v>MARTEMIANOV</v>
      </c>
      <c r="F31" s="38" t="str">
        <f>IF($D31="","",VLOOKUP($D31,'[1]Boys Si Qual Draw Prep'!$A$7:$P$38,3))</f>
        <v>OLEKSANDR</v>
      </c>
      <c r="G31" s="38"/>
      <c r="H31" s="38" t="str">
        <f>IF($D31="","",VLOOKUP($D31,'[1]Boys Si Qual Draw Prep'!$A$7:$P$38,4))</f>
        <v>UKR</v>
      </c>
      <c r="I31" s="69"/>
      <c r="J31" s="42"/>
      <c r="K31" s="42"/>
      <c r="L31" s="42"/>
      <c r="M31" s="65"/>
      <c r="N31" s="42" t="s">
        <v>83</v>
      </c>
      <c r="O31" s="63"/>
      <c r="P31" s="45"/>
      <c r="Q31" s="46"/>
      <c r="R31" s="47"/>
    </row>
    <row r="32" spans="1:18" s="48" customFormat="1" ht="9" customHeight="1">
      <c r="A32" s="50"/>
      <c r="B32" s="51"/>
      <c r="C32" s="51"/>
      <c r="D32" s="59"/>
      <c r="E32" s="42"/>
      <c r="F32" s="42"/>
      <c r="G32" s="52"/>
      <c r="H32" s="53" t="s">
        <v>70</v>
      </c>
      <c r="I32" s="54" t="s">
        <v>78</v>
      </c>
      <c r="J32" s="55" t="str">
        <f>UPPER(IF(OR(I32="a",I32="as"),E31,IF(OR(I32="b",I32="bs"),E33,)))</f>
        <v>MARTEMIANOV</v>
      </c>
      <c r="K32" s="55"/>
      <c r="L32" s="42"/>
      <c r="M32" s="65"/>
      <c r="N32" s="63"/>
      <c r="O32" s="63"/>
      <c r="P32" s="45"/>
      <c r="Q32" s="46"/>
      <c r="R32" s="47"/>
    </row>
    <row r="33" spans="1:18" s="48" customFormat="1" ht="9" customHeight="1">
      <c r="A33" s="50">
        <v>14</v>
      </c>
      <c r="B33" s="38" t="str">
        <f>IF($D33="","",VLOOKUP($D33,'[1]Boys Si Qual Draw Prep'!$A$7:$P$38,15))</f>
        <v>QA</v>
      </c>
      <c r="C33" s="38">
        <f>IF($D33="","",VLOOKUP($D33,'[1]Boys Si Qual Draw Prep'!$A$7:$P$38,16))</f>
        <v>0</v>
      </c>
      <c r="D33" s="39">
        <v>10</v>
      </c>
      <c r="E33" s="38" t="str">
        <f>UPPER(IF($D33="","",VLOOKUP($D33,'[1]Boys Si Qual Draw Prep'!$A$7:$P$38,2)))</f>
        <v>KUZNETSOV</v>
      </c>
      <c r="F33" s="38" t="str">
        <f>IF($D33="","",VLOOKUP($D33,'[1]Boys Si Qual Draw Prep'!$A$7:$P$38,3))</f>
        <v>ASKOLD</v>
      </c>
      <c r="G33" s="38"/>
      <c r="H33" s="38" t="str">
        <f>IF($D33="","",VLOOKUP($D33,'[1]Boys Si Qual Draw Prep'!$A$7:$P$38,4))</f>
        <v>UKR</v>
      </c>
      <c r="I33" s="57"/>
      <c r="J33" s="42" t="s">
        <v>86</v>
      </c>
      <c r="K33" s="58"/>
      <c r="L33" s="42"/>
      <c r="M33" s="65"/>
      <c r="N33" s="63"/>
      <c r="O33" s="63"/>
      <c r="P33" s="45"/>
      <c r="Q33" s="46"/>
      <c r="R33" s="47"/>
    </row>
    <row r="34" spans="1:18" s="48" customFormat="1" ht="9" customHeight="1">
      <c r="A34" s="50"/>
      <c r="B34" s="51"/>
      <c r="C34" s="51"/>
      <c r="D34" s="59"/>
      <c r="E34" s="42"/>
      <c r="F34" s="42"/>
      <c r="G34" s="52"/>
      <c r="H34" s="42"/>
      <c r="I34" s="60"/>
      <c r="J34" s="53" t="s">
        <v>70</v>
      </c>
      <c r="K34" s="61" t="s">
        <v>87</v>
      </c>
      <c r="L34" s="55" t="str">
        <f>UPPER(IF(OR(K34="a",K34="as"),J32,IF(OR(K34="b",K34="bs"),J36,)))</f>
        <v>KHURSAN</v>
      </c>
      <c r="M34" s="72"/>
      <c r="N34" s="63"/>
      <c r="O34" s="63"/>
      <c r="P34" s="45"/>
      <c r="Q34" s="46"/>
      <c r="R34" s="47"/>
    </row>
    <row r="35" spans="1:18" s="48" customFormat="1" ht="9" customHeight="1">
      <c r="A35" s="50">
        <v>15</v>
      </c>
      <c r="B35" s="38" t="str">
        <f>IF($D35="","",VLOOKUP($D35,'[1]Boys Si Qual Draw Prep'!$A$7:$P$38,15))</f>
        <v>QA</v>
      </c>
      <c r="C35" s="38">
        <f>IF($D35="","",VLOOKUP($D35,'[1]Boys Si Qual Draw Prep'!$A$7:$P$38,16))</f>
        <v>1889</v>
      </c>
      <c r="D35" s="39">
        <v>9</v>
      </c>
      <c r="E35" s="38" t="str">
        <f>UPPER(IF($D35="","",VLOOKUP($D35,'[1]Boys Si Qual Draw Prep'!$A$7:$P$38,2)))</f>
        <v>KHURSAN</v>
      </c>
      <c r="F35" s="38" t="str">
        <f>IF($D35="","",VLOOKUP($D35,'[1]Boys Si Qual Draw Prep'!$A$7:$P$38,3))</f>
        <v>YAN</v>
      </c>
      <c r="G35" s="38"/>
      <c r="H35" s="38" t="str">
        <f>IF($D35="","",VLOOKUP($D35,'[1]Boys Si Qual Draw Prep'!$A$7:$P$38,4))</f>
        <v>BLR</v>
      </c>
      <c r="I35" s="41"/>
      <c r="J35" s="42"/>
      <c r="K35" s="64"/>
      <c r="L35" s="42" t="s">
        <v>79</v>
      </c>
      <c r="M35" s="63"/>
      <c r="N35" s="63"/>
      <c r="O35" s="63"/>
      <c r="P35" s="45"/>
      <c r="Q35" s="46"/>
      <c r="R35" s="47"/>
    </row>
    <row r="36" spans="1:18" s="48" customFormat="1" ht="9" customHeight="1">
      <c r="A36" s="50"/>
      <c r="B36" s="51"/>
      <c r="C36" s="51"/>
      <c r="D36" s="51"/>
      <c r="E36" s="42"/>
      <c r="F36" s="42"/>
      <c r="G36" s="52"/>
      <c r="H36" s="53" t="s">
        <v>70</v>
      </c>
      <c r="I36" s="54" t="s">
        <v>78</v>
      </c>
      <c r="J36" s="55" t="str">
        <f>UPPER(IF(OR(I36="a",I36="as"),E35,IF(OR(I36="b",I36="bs"),E37,)))</f>
        <v>KHURSAN</v>
      </c>
      <c r="K36" s="66"/>
      <c r="L36" s="42"/>
      <c r="M36" s="63"/>
      <c r="N36" s="63"/>
      <c r="O36" s="63"/>
      <c r="P36" s="45"/>
      <c r="Q36" s="46"/>
      <c r="R36" s="47"/>
    </row>
    <row r="37" spans="1:18" s="48" customFormat="1" ht="9" customHeight="1">
      <c r="A37" s="37">
        <v>16</v>
      </c>
      <c r="B37" s="38" t="str">
        <f>IF($D37="","",VLOOKUP($D37,'[1]Boys Si Qual Draw Prep'!$A$7:$P$38,15))</f>
        <v>QA</v>
      </c>
      <c r="C37" s="38">
        <f>IF($D37="","",VLOOKUP($D37,'[1]Boys Si Qual Draw Prep'!$A$7:$P$38,16))</f>
        <v>1281</v>
      </c>
      <c r="D37" s="39">
        <v>5</v>
      </c>
      <c r="E37" s="40" t="str">
        <f>UPPER(IF($D37="","",VLOOKUP($D37,'[1]Boys Si Qual Draw Prep'!$A$7:$P$38,2)))</f>
        <v>YATSYK</v>
      </c>
      <c r="F37" s="40" t="str">
        <f>IF($D37="","",VLOOKUP($D37,'[1]Boys Si Qual Draw Prep'!$A$7:$P$38,3))</f>
        <v>YAHOR</v>
      </c>
      <c r="G37" s="40"/>
      <c r="H37" s="40" t="str">
        <f>IF($D37="","",VLOOKUP($D37,'[1]Boys Si Qual Draw Prep'!$A$7:$P$38,4))</f>
        <v>BLR</v>
      </c>
      <c r="I37" s="67"/>
      <c r="J37" s="42" t="s">
        <v>88</v>
      </c>
      <c r="K37" s="42"/>
      <c r="L37" s="42"/>
      <c r="M37" s="63"/>
      <c r="N37" s="63"/>
      <c r="O37" s="63"/>
      <c r="P37" s="45"/>
      <c r="Q37" s="46"/>
      <c r="R37" s="47"/>
    </row>
    <row r="38" spans="1:18" s="48" customFormat="1" ht="9" customHeight="1">
      <c r="A38" s="50"/>
      <c r="B38" s="51"/>
      <c r="C38" s="51"/>
      <c r="D38" s="51"/>
      <c r="E38" s="42"/>
      <c r="F38" s="42"/>
      <c r="G38" s="52"/>
      <c r="H38" s="42"/>
      <c r="I38" s="60"/>
      <c r="J38" s="42"/>
      <c r="K38" s="42"/>
      <c r="L38" s="42"/>
      <c r="M38" s="63"/>
      <c r="N38" s="63"/>
      <c r="O38" s="63"/>
      <c r="P38" s="45"/>
      <c r="Q38" s="46"/>
      <c r="R38" s="47"/>
    </row>
    <row r="39" spans="1:18" s="48" customFormat="1" ht="9" customHeight="1">
      <c r="A39" s="37">
        <v>17</v>
      </c>
      <c r="B39" s="38" t="str">
        <f>IF($D39="","",VLOOKUP($D39,'[1]Boys Si Qual Draw Prep'!$A$7:$P$38,15))</f>
        <v>QA</v>
      </c>
      <c r="C39" s="38">
        <f>IF($D39="","",VLOOKUP($D39,'[1]Boys Si Qual Draw Prep'!$A$7:$P$38,16))</f>
        <v>1071</v>
      </c>
      <c r="D39" s="39">
        <v>3</v>
      </c>
      <c r="E39" s="40" t="str">
        <f>UPPER(IF($D39="","",VLOOKUP($D39,'[1]Boys Si Qual Draw Prep'!$A$7:$P$38,2)))</f>
        <v>KRYLCHUK</v>
      </c>
      <c r="F39" s="40" t="str">
        <f>IF($D39="","",VLOOKUP($D39,'[1]Boys Si Qual Draw Prep'!$A$7:$P$38,3))</f>
        <v>OLEKSIY</v>
      </c>
      <c r="G39" s="40"/>
      <c r="H39" s="40" t="str">
        <f>IF($D39="","",VLOOKUP($D39,'[1]Boys Si Qual Draw Prep'!$A$7:$P$38,4))</f>
        <v>UKR</v>
      </c>
      <c r="I39" s="41"/>
      <c r="J39" s="42"/>
      <c r="K39" s="42"/>
      <c r="L39" s="42"/>
      <c r="M39" s="63"/>
      <c r="N39" s="63"/>
      <c r="O39" s="63"/>
      <c r="P39" s="137"/>
      <c r="Q39" s="46"/>
      <c r="R39" s="47"/>
    </row>
    <row r="40" spans="1:18" s="48" customFormat="1" ht="9" customHeight="1">
      <c r="A40" s="50"/>
      <c r="B40" s="51"/>
      <c r="C40" s="51"/>
      <c r="D40" s="51"/>
      <c r="E40" s="42"/>
      <c r="F40" s="42"/>
      <c r="G40" s="52"/>
      <c r="H40" s="53" t="s">
        <v>70</v>
      </c>
      <c r="I40" s="54" t="s">
        <v>71</v>
      </c>
      <c r="J40" s="55" t="str">
        <f>UPPER(IF(OR(I40="a",I40="as"),E39,IF(OR(I40="b",I40="bs"),E41,)))</f>
        <v>KRYLCHUK</v>
      </c>
      <c r="K40" s="55"/>
      <c r="L40" s="42"/>
      <c r="M40" s="63"/>
      <c r="N40" s="63"/>
      <c r="O40" s="63"/>
      <c r="P40" s="138"/>
      <c r="Q40" s="139"/>
      <c r="R40" s="47"/>
    </row>
    <row r="41" spans="1:18" s="48" customFormat="1" ht="9" customHeight="1">
      <c r="A41" s="50">
        <v>18</v>
      </c>
      <c r="B41" s="38">
        <f>IF($D41="","",VLOOKUP($D41,'[1]Boys Si Qual Draw Prep'!$A$7:$P$38,15))</f>
      </c>
      <c r="C41" s="38">
        <f>IF($D41="","",VLOOKUP($D41,'[1]Boys Si Qual Draw Prep'!$A$7:$P$38,16))</f>
      </c>
      <c r="D41" s="39"/>
      <c r="E41" s="38">
        <f>UPPER(IF($D41="","",VLOOKUP($D41,'[1]Boys Si Qual Draw Prep'!$A$7:$P$38,2)))</f>
      </c>
      <c r="F41" s="38" t="s">
        <v>72</v>
      </c>
      <c r="G41" s="38"/>
      <c r="H41" s="38">
        <f>IF($D41="","",VLOOKUP($D41,'[1]Boys Si Qual Draw Prep'!$A$7:$P$38,4))</f>
      </c>
      <c r="I41" s="57"/>
      <c r="J41" s="42"/>
      <c r="K41" s="58"/>
      <c r="L41" s="42"/>
      <c r="M41" s="63"/>
      <c r="N41" s="63"/>
      <c r="O41" s="63"/>
      <c r="P41" s="45"/>
      <c r="Q41" s="46"/>
      <c r="R41" s="47"/>
    </row>
    <row r="42" spans="1:18" s="48" customFormat="1" ht="9" customHeight="1">
      <c r="A42" s="50"/>
      <c r="B42" s="51"/>
      <c r="C42" s="51"/>
      <c r="D42" s="59"/>
      <c r="E42" s="42"/>
      <c r="F42" s="42"/>
      <c r="G42" s="52"/>
      <c r="H42" s="42"/>
      <c r="I42" s="60"/>
      <c r="J42" s="53" t="s">
        <v>70</v>
      </c>
      <c r="K42" s="61" t="s">
        <v>71</v>
      </c>
      <c r="L42" s="55" t="str">
        <f>UPPER(IF(OR(K42="a",K42="as"),J40,IF(OR(K42="b",K42="bs"),J44,)))</f>
        <v>KRYLCHUK</v>
      </c>
      <c r="M42" s="62"/>
      <c r="N42" s="63"/>
      <c r="O42" s="63"/>
      <c r="P42" s="45"/>
      <c r="Q42" s="46"/>
      <c r="R42" s="47"/>
    </row>
    <row r="43" spans="1:18" s="48" customFormat="1" ht="9" customHeight="1">
      <c r="A43" s="50">
        <v>19</v>
      </c>
      <c r="B43" s="38" t="str">
        <f>IF($D43="","",VLOOKUP($D43,'[1]Boys Si Qual Draw Prep'!$A$7:$P$38,15))</f>
        <v>QA</v>
      </c>
      <c r="C43" s="38">
        <f>IF($D43="","",VLOOKUP($D43,'[1]Boys Si Qual Draw Prep'!$A$7:$P$38,16))</f>
        <v>0</v>
      </c>
      <c r="D43" s="39">
        <v>24</v>
      </c>
      <c r="E43" s="38" t="str">
        <f>UPPER(IF($D43="","",VLOOKUP($D43,'[1]Boys Si Qual Draw Prep'!$A$7:$P$38,2)))</f>
        <v>STEPANENKO</v>
      </c>
      <c r="F43" s="38" t="str">
        <f>IF($D43="","",VLOOKUP($D43,'[1]Boys Si Qual Draw Prep'!$A$7:$P$38,3))</f>
        <v>OLEG</v>
      </c>
      <c r="G43" s="38"/>
      <c r="H43" s="38" t="str">
        <f>IF($D43="","",VLOOKUP($D43,'[1]Boys Si Qual Draw Prep'!$A$7:$P$38,4))</f>
        <v>UKR</v>
      </c>
      <c r="I43" s="41"/>
      <c r="J43" s="42"/>
      <c r="K43" s="64"/>
      <c r="L43" s="42" t="s">
        <v>89</v>
      </c>
      <c r="M43" s="65"/>
      <c r="N43" s="63"/>
      <c r="O43" s="63"/>
      <c r="P43" s="45"/>
      <c r="Q43" s="46"/>
      <c r="R43" s="47"/>
    </row>
    <row r="44" spans="1:18" s="48" customFormat="1" ht="9" customHeight="1">
      <c r="A44" s="50"/>
      <c r="B44" s="51"/>
      <c r="C44" s="51"/>
      <c r="D44" s="59"/>
      <c r="E44" s="42"/>
      <c r="F44" s="42"/>
      <c r="G44" s="52"/>
      <c r="H44" s="53" t="s">
        <v>70</v>
      </c>
      <c r="I44" s="54" t="s">
        <v>78</v>
      </c>
      <c r="J44" s="55" t="str">
        <f>UPPER(IF(OR(I44="a",I44="as"),E43,IF(OR(I44="b",I44="bs"),E45,)))</f>
        <v>STEPANENKO</v>
      </c>
      <c r="K44" s="66"/>
      <c r="L44" s="42"/>
      <c r="M44" s="65"/>
      <c r="N44" s="63"/>
      <c r="O44" s="63"/>
      <c r="P44" s="45"/>
      <c r="Q44" s="46"/>
      <c r="R44" s="47"/>
    </row>
    <row r="45" spans="1:18" s="48" customFormat="1" ht="9" customHeight="1">
      <c r="A45" s="50">
        <v>20</v>
      </c>
      <c r="B45" s="38" t="str">
        <f>IF($D45="","",VLOOKUP($D45,'[1]Boys Si Qual Draw Prep'!$A$7:$P$38,15))</f>
        <v>WC</v>
      </c>
      <c r="C45" s="38">
        <f>IF($D45="","",VLOOKUP($D45,'[1]Boys Si Qual Draw Prep'!$A$7:$P$38,16))</f>
        <v>0</v>
      </c>
      <c r="D45" s="39">
        <v>27</v>
      </c>
      <c r="E45" s="38" t="str">
        <f>UPPER(IF($D45="","",VLOOKUP($D45,'[1]Boys Si Qual Draw Prep'!$A$7:$P$38,2)))</f>
        <v>BILOYVAN</v>
      </c>
      <c r="F45" s="38" t="str">
        <f>IF($D45="","",VLOOKUP($D45,'[1]Boys Si Qual Draw Prep'!$A$7:$P$38,3))</f>
        <v>PAVEL</v>
      </c>
      <c r="G45" s="38"/>
      <c r="H45" s="38" t="str">
        <f>IF($D45="","",VLOOKUP($D45,'[1]Boys Si Qual Draw Prep'!$A$7:$P$38,4))</f>
        <v>UKR</v>
      </c>
      <c r="I45" s="67"/>
      <c r="J45" s="42" t="s">
        <v>90</v>
      </c>
      <c r="K45" s="42"/>
      <c r="L45" s="42"/>
      <c r="M45" s="65"/>
      <c r="N45" s="63"/>
      <c r="O45" s="63"/>
      <c r="P45" s="45"/>
      <c r="Q45" s="46"/>
      <c r="R45" s="47"/>
    </row>
    <row r="46" spans="1:18" s="48" customFormat="1" ht="9" customHeight="1">
      <c r="A46" s="50"/>
      <c r="B46" s="51"/>
      <c r="C46" s="51"/>
      <c r="D46" s="59"/>
      <c r="E46" s="42"/>
      <c r="F46" s="42"/>
      <c r="G46" s="52"/>
      <c r="H46" s="68"/>
      <c r="I46" s="60"/>
      <c r="J46" s="42"/>
      <c r="K46" s="42"/>
      <c r="L46" s="53" t="s">
        <v>70</v>
      </c>
      <c r="M46" s="61" t="s">
        <v>82</v>
      </c>
      <c r="N46" s="55" t="str">
        <f>UPPER(IF(OR(M46="a",M46="as"),L42,IF(OR(M46="b",M46="bs"),L50,)))</f>
        <v>KOVALEVYCH</v>
      </c>
      <c r="O46" s="62"/>
      <c r="P46" s="45"/>
      <c r="Q46" s="46"/>
      <c r="R46" s="47"/>
    </row>
    <row r="47" spans="1:18" s="48" customFormat="1" ht="9" customHeight="1">
      <c r="A47" s="50">
        <v>21</v>
      </c>
      <c r="B47" s="38" t="str">
        <f>IF($D47="","",VLOOKUP($D47,'[1]Boys Si Qual Draw Prep'!$A$7:$P$38,15))</f>
        <v>QA</v>
      </c>
      <c r="C47" s="38">
        <f>IF($D47="","",VLOOKUP($D47,'[1]Boys Si Qual Draw Prep'!$A$7:$P$38,16))</f>
        <v>0</v>
      </c>
      <c r="D47" s="39">
        <v>25</v>
      </c>
      <c r="E47" s="38" t="str">
        <f>UPPER(IF($D47="","",VLOOKUP($D47,'[1]Boys Si Qual Draw Prep'!$A$7:$P$38,2)))</f>
        <v>VIDAYKO</v>
      </c>
      <c r="F47" s="38" t="str">
        <f>IF($D47="","",VLOOKUP($D47,'[1]Boys Si Qual Draw Prep'!$A$7:$P$38,3))</f>
        <v>DMITRO</v>
      </c>
      <c r="G47" s="38"/>
      <c r="H47" s="38" t="str">
        <f>IF($D47="","",VLOOKUP($D47,'[1]Boys Si Qual Draw Prep'!$A$7:$P$38,4))</f>
        <v>UKR</v>
      </c>
      <c r="I47" s="69"/>
      <c r="J47" s="42"/>
      <c r="K47" s="42"/>
      <c r="L47" s="42"/>
      <c r="M47" s="65"/>
      <c r="N47" s="42" t="s">
        <v>91</v>
      </c>
      <c r="O47" s="63"/>
      <c r="P47" s="45"/>
      <c r="Q47" s="46"/>
      <c r="R47" s="47"/>
    </row>
    <row r="48" spans="1:18" s="48" customFormat="1" ht="9" customHeight="1">
      <c r="A48" s="50"/>
      <c r="B48" s="51"/>
      <c r="C48" s="51"/>
      <c r="D48" s="59"/>
      <c r="E48" s="42"/>
      <c r="F48" s="42"/>
      <c r="G48" s="52"/>
      <c r="H48" s="53" t="s">
        <v>70</v>
      </c>
      <c r="I48" s="54" t="s">
        <v>78</v>
      </c>
      <c r="J48" s="55" t="str">
        <f>UPPER(IF(OR(I48="a",I48="as"),E47,IF(OR(I48="b",I48="bs"),E49,)))</f>
        <v>VIDAYKO</v>
      </c>
      <c r="K48" s="55"/>
      <c r="L48" s="42"/>
      <c r="M48" s="65"/>
      <c r="N48" s="63"/>
      <c r="O48" s="63"/>
      <c r="P48" s="45"/>
      <c r="Q48" s="46"/>
      <c r="R48" s="47"/>
    </row>
    <row r="49" spans="1:18" s="48" customFormat="1" ht="9" customHeight="1">
      <c r="A49" s="50">
        <v>22</v>
      </c>
      <c r="B49" s="38" t="str">
        <f>IF($D49="","",VLOOKUP($D49,'[1]Boys Si Qual Draw Prep'!$A$7:$P$38,15))</f>
        <v>QA</v>
      </c>
      <c r="C49" s="38">
        <f>IF($D49="","",VLOOKUP($D49,'[1]Boys Si Qual Draw Prep'!$A$7:$P$38,16))</f>
        <v>0</v>
      </c>
      <c r="D49" s="39">
        <v>13</v>
      </c>
      <c r="E49" s="38" t="str">
        <f>UPPER(IF($D49="","",VLOOKUP($D49,'[1]Boys Si Qual Draw Prep'!$A$7:$P$38,2)))</f>
        <v>ZHUKOV</v>
      </c>
      <c r="F49" s="38" t="str">
        <f>IF($D49="","",VLOOKUP($D49,'[1]Boys Si Qual Draw Prep'!$A$7:$P$38,3))</f>
        <v>PAVEL</v>
      </c>
      <c r="G49" s="38"/>
      <c r="H49" s="38" t="str">
        <f>IF($D49="","",VLOOKUP($D49,'[1]Boys Si Qual Draw Prep'!$A$7:$P$38,4))</f>
        <v>UKR</v>
      </c>
      <c r="I49" s="57"/>
      <c r="J49" s="42" t="s">
        <v>92</v>
      </c>
      <c r="K49" s="58"/>
      <c r="L49" s="42"/>
      <c r="M49" s="65"/>
      <c r="N49" s="63"/>
      <c r="O49" s="63"/>
      <c r="P49" s="45"/>
      <c r="Q49" s="46"/>
      <c r="R49" s="47"/>
    </row>
    <row r="50" spans="1:18" s="48" customFormat="1" ht="9" customHeight="1">
      <c r="A50" s="50"/>
      <c r="B50" s="51"/>
      <c r="C50" s="51"/>
      <c r="D50" s="59"/>
      <c r="E50" s="42"/>
      <c r="F50" s="42"/>
      <c r="G50" s="52"/>
      <c r="H50" s="42"/>
      <c r="I50" s="60"/>
      <c r="J50" s="53" t="s">
        <v>70</v>
      </c>
      <c r="K50" s="61" t="s">
        <v>93</v>
      </c>
      <c r="L50" s="55" t="str">
        <f>UPPER(IF(OR(K50="a",K50="as"),J48,IF(OR(K50="b",K50="bs"),J52,)))</f>
        <v>KOVALEVYCH</v>
      </c>
      <c r="M50" s="72"/>
      <c r="N50" s="63"/>
      <c r="O50" s="63"/>
      <c r="P50" s="45"/>
      <c r="Q50" s="46"/>
      <c r="R50" s="47"/>
    </row>
    <row r="51" spans="1:18" s="48" customFormat="1" ht="9" customHeight="1">
      <c r="A51" s="50">
        <v>23</v>
      </c>
      <c r="B51" s="38" t="str">
        <f>IF($D51="","",VLOOKUP($D51,'[1]Boys Si Qual Draw Prep'!$A$7:$P$38,15))</f>
        <v>QA</v>
      </c>
      <c r="C51" s="38">
        <f>IF($D51="","",VLOOKUP($D51,'[1]Boys Si Qual Draw Prep'!$A$7:$P$38,16))</f>
        <v>0</v>
      </c>
      <c r="D51" s="39">
        <v>15</v>
      </c>
      <c r="E51" s="38" t="str">
        <f>UPPER(IF($D51="","",VLOOKUP($D51,'[1]Boys Si Qual Draw Prep'!$A$7:$P$38,2)))</f>
        <v>LEVCHENKO</v>
      </c>
      <c r="F51" s="38" t="str">
        <f>IF($D51="","",VLOOKUP($D51,'[1]Boys Si Qual Draw Prep'!$A$7:$P$38,3))</f>
        <v>OLEKSIY</v>
      </c>
      <c r="G51" s="38"/>
      <c r="H51" s="38" t="str">
        <f>IF($D51="","",VLOOKUP($D51,'[1]Boys Si Qual Draw Prep'!$A$7:$P$38,4))</f>
        <v>UKR</v>
      </c>
      <c r="I51" s="41"/>
      <c r="J51" s="42"/>
      <c r="K51" s="64"/>
      <c r="L51" s="42" t="s">
        <v>94</v>
      </c>
      <c r="M51" s="63"/>
      <c r="N51" s="63"/>
      <c r="O51" s="63"/>
      <c r="P51" s="45"/>
      <c r="Q51" s="46"/>
      <c r="R51" s="47"/>
    </row>
    <row r="52" spans="1:18" s="48" customFormat="1" ht="9" customHeight="1">
      <c r="A52" s="50"/>
      <c r="B52" s="51"/>
      <c r="C52" s="51"/>
      <c r="D52" s="51"/>
      <c r="E52" s="42"/>
      <c r="F52" s="42"/>
      <c r="G52" s="52"/>
      <c r="H52" s="53" t="s">
        <v>70</v>
      </c>
      <c r="I52" s="54" t="s">
        <v>82</v>
      </c>
      <c r="J52" s="55" t="str">
        <f>UPPER(IF(OR(I52="a",I52="as"),E51,IF(OR(I52="b",I52="bs"),E53,)))</f>
        <v>KOVALEVYCH</v>
      </c>
      <c r="K52" s="66"/>
      <c r="L52" s="42"/>
      <c r="M52" s="63"/>
      <c r="N52" s="63"/>
      <c r="O52" s="63"/>
      <c r="P52" s="45"/>
      <c r="Q52" s="46"/>
      <c r="R52" s="47"/>
    </row>
    <row r="53" spans="1:18" s="48" customFormat="1" ht="9" customHeight="1">
      <c r="A53" s="37">
        <v>24</v>
      </c>
      <c r="B53" s="38" t="str">
        <f>IF($D53="","",VLOOKUP($D53,'[1]Boys Si Qual Draw Prep'!$A$7:$P$38,15))</f>
        <v>QA</v>
      </c>
      <c r="C53" s="38">
        <f>IF($D53="","",VLOOKUP($D53,'[1]Boys Si Qual Draw Prep'!$A$7:$P$38,16))</f>
        <v>1610</v>
      </c>
      <c r="D53" s="39">
        <v>7</v>
      </c>
      <c r="E53" s="40" t="str">
        <f>UPPER(IF($D53="","",VLOOKUP($D53,'[1]Boys Si Qual Draw Prep'!$A$7:$P$38,2)))</f>
        <v>KOVALEVYCH</v>
      </c>
      <c r="F53" s="40" t="str">
        <f>IF($D53="","",VLOOKUP($D53,'[1]Boys Si Qual Draw Prep'!$A$7:$P$38,3))</f>
        <v>DMYTRO</v>
      </c>
      <c r="G53" s="40"/>
      <c r="H53" s="40" t="str">
        <f>IF($D53="","",VLOOKUP($D53,'[1]Boys Si Qual Draw Prep'!$A$7:$P$38,4))</f>
        <v>UKR</v>
      </c>
      <c r="I53" s="67"/>
      <c r="J53" s="42" t="s">
        <v>95</v>
      </c>
      <c r="K53" s="42"/>
      <c r="L53" s="42"/>
      <c r="M53" s="63"/>
      <c r="N53" s="63"/>
      <c r="O53" s="63"/>
      <c r="P53" s="45"/>
      <c r="Q53" s="46"/>
      <c r="R53" s="47"/>
    </row>
    <row r="54" spans="1:18" s="48" customFormat="1" ht="9" customHeight="1">
      <c r="A54" s="50"/>
      <c r="B54" s="51"/>
      <c r="C54" s="51"/>
      <c r="D54" s="51"/>
      <c r="E54" s="68"/>
      <c r="F54" s="68"/>
      <c r="G54" s="73"/>
      <c r="H54" s="68"/>
      <c r="I54" s="60"/>
      <c r="J54" s="42"/>
      <c r="K54" s="42"/>
      <c r="L54" s="42"/>
      <c r="M54" s="63"/>
      <c r="N54" s="63"/>
      <c r="O54" s="63"/>
      <c r="P54" s="45"/>
      <c r="Q54" s="46"/>
      <c r="R54" s="47"/>
    </row>
    <row r="55" spans="1:18" s="48" customFormat="1" ht="9" customHeight="1">
      <c r="A55" s="37">
        <v>25</v>
      </c>
      <c r="B55" s="38" t="str">
        <f>IF($D55="","",VLOOKUP($D55,'[1]Boys Si Qual Draw Prep'!$A$7:$P$38,15))</f>
        <v>QA</v>
      </c>
      <c r="C55" s="38">
        <f>IF($D55="","",VLOOKUP($D55,'[1]Boys Si Qual Draw Prep'!$A$7:$P$38,16))</f>
        <v>1203</v>
      </c>
      <c r="D55" s="39">
        <v>4</v>
      </c>
      <c r="E55" s="40" t="str">
        <f>UPPER(IF($D55="","",VLOOKUP($D55,'[1]Boys Si Qual Draw Prep'!$A$7:$P$38,2)))</f>
        <v>GONCHAR</v>
      </c>
      <c r="F55" s="40" t="str">
        <f>IF($D55="","",VLOOKUP($D55,'[1]Boys Si Qual Draw Prep'!$A$7:$P$38,3))</f>
        <v>ARTEM</v>
      </c>
      <c r="G55" s="40"/>
      <c r="H55" s="40" t="str">
        <f>IF($D55="","",VLOOKUP($D55,'[1]Boys Si Qual Draw Prep'!$A$7:$P$38,4))</f>
        <v>UKR</v>
      </c>
      <c r="I55" s="41"/>
      <c r="J55" s="42"/>
      <c r="K55" s="42"/>
      <c r="L55" s="42"/>
      <c r="M55" s="63"/>
      <c r="N55" s="63"/>
      <c r="O55" s="63"/>
      <c r="P55" s="45"/>
      <c r="Q55" s="46"/>
      <c r="R55" s="47"/>
    </row>
    <row r="56" spans="1:18" s="48" customFormat="1" ht="9" customHeight="1">
      <c r="A56" s="50"/>
      <c r="B56" s="51"/>
      <c r="C56" s="51"/>
      <c r="D56" s="51"/>
      <c r="E56" s="42"/>
      <c r="F56" s="42"/>
      <c r="G56" s="52"/>
      <c r="H56" s="53" t="s">
        <v>70</v>
      </c>
      <c r="I56" s="54" t="s">
        <v>73</v>
      </c>
      <c r="J56" s="55" t="str">
        <f>UPPER(IF(OR(I56="a",I56="as"),E55,IF(OR(I56="b",I56="bs"),E57,)))</f>
        <v>GONCHAR</v>
      </c>
      <c r="K56" s="55"/>
      <c r="L56" s="42"/>
      <c r="M56" s="63"/>
      <c r="N56" s="63"/>
      <c r="O56" s="63"/>
      <c r="P56" s="45"/>
      <c r="Q56" s="46"/>
      <c r="R56" s="47"/>
    </row>
    <row r="57" spans="1:18" s="48" customFormat="1" ht="9" customHeight="1">
      <c r="A57" s="50">
        <v>26</v>
      </c>
      <c r="B57" s="38" t="str">
        <f>IF($D57="","",VLOOKUP($D57,'[1]Boys Si Qual Draw Prep'!$A$7:$P$38,15))</f>
        <v>WC</v>
      </c>
      <c r="C57" s="38">
        <f>IF($D57="","",VLOOKUP($D57,'[1]Boys Si Qual Draw Prep'!$A$7:$P$38,16))</f>
        <v>0</v>
      </c>
      <c r="D57" s="39">
        <v>26</v>
      </c>
      <c r="E57" s="38" t="str">
        <f>UPPER(IF($D57="","",VLOOKUP($D57,'[1]Boys Si Qual Draw Prep'!$A$7:$P$38,2)))</f>
        <v>BARABASHOV</v>
      </c>
      <c r="F57" s="38" t="str">
        <f>IF($D57="","",VLOOKUP($D57,'[1]Boys Si Qual Draw Prep'!$A$7:$P$38,3))</f>
        <v>ANDREY</v>
      </c>
      <c r="G57" s="38"/>
      <c r="H57" s="38" t="str">
        <f>IF($D57="","",VLOOKUP($D57,'[1]Boys Si Qual Draw Prep'!$A$7:$P$38,4))</f>
        <v>UKR</v>
      </c>
      <c r="I57" s="57"/>
      <c r="J57" s="42" t="s">
        <v>96</v>
      </c>
      <c r="K57" s="58"/>
      <c r="L57" s="42"/>
      <c r="M57" s="63"/>
      <c r="N57" s="63"/>
      <c r="O57" s="63"/>
      <c r="P57" s="45"/>
      <c r="Q57" s="46"/>
      <c r="R57" s="47"/>
    </row>
    <row r="58" spans="1:18" s="48" customFormat="1" ht="9" customHeight="1">
      <c r="A58" s="50"/>
      <c r="B58" s="51"/>
      <c r="C58" s="51"/>
      <c r="D58" s="59"/>
      <c r="E58" s="42"/>
      <c r="F58" s="42"/>
      <c r="G58" s="52"/>
      <c r="H58" s="42"/>
      <c r="I58" s="60"/>
      <c r="J58" s="53" t="s">
        <v>70</v>
      </c>
      <c r="K58" s="61" t="s">
        <v>73</v>
      </c>
      <c r="L58" s="55" t="str">
        <f>UPPER(IF(OR(K58="a",K58="as"),J56,IF(OR(K58="b",K58="bs"),J60,)))</f>
        <v>GONCHAR</v>
      </c>
      <c r="M58" s="62"/>
      <c r="N58" s="63"/>
      <c r="O58" s="63"/>
      <c r="P58" s="45"/>
      <c r="Q58" s="46"/>
      <c r="R58" s="47"/>
    </row>
    <row r="59" spans="1:18" s="48" customFormat="1" ht="9" customHeight="1">
      <c r="A59" s="50">
        <v>27</v>
      </c>
      <c r="B59" s="38" t="str">
        <f>IF($D59="","",VLOOKUP($D59,'[1]Boys Si Qual Draw Prep'!$A$7:$P$38,15))</f>
        <v>QA</v>
      </c>
      <c r="C59" s="38">
        <f>IF($D59="","",VLOOKUP($D59,'[1]Boys Si Qual Draw Prep'!$A$7:$P$38,16))</f>
        <v>0</v>
      </c>
      <c r="D59" s="39">
        <v>16</v>
      </c>
      <c r="E59" s="38" t="str">
        <f>UPPER(IF($D59="","",VLOOKUP($D59,'[1]Boys Si Qual Draw Prep'!$A$7:$P$38,2)))</f>
        <v>STOLYAROV</v>
      </c>
      <c r="F59" s="38" t="str">
        <f>IF($D59="","",VLOOKUP($D59,'[1]Boys Si Qual Draw Prep'!$A$7:$P$38,3))</f>
        <v>DENIS</v>
      </c>
      <c r="G59" s="38"/>
      <c r="H59" s="38" t="str">
        <f>IF($D59="","",VLOOKUP($D59,'[1]Boys Si Qual Draw Prep'!$A$7:$P$38,4))</f>
        <v>RUS</v>
      </c>
      <c r="I59" s="41"/>
      <c r="J59" s="42"/>
      <c r="K59" s="64"/>
      <c r="L59" s="42" t="s">
        <v>84</v>
      </c>
      <c r="M59" s="65"/>
      <c r="N59" s="63"/>
      <c r="O59" s="63"/>
      <c r="P59" s="45"/>
      <c r="Q59" s="46"/>
      <c r="R59" s="80"/>
    </row>
    <row r="60" spans="1:18" s="48" customFormat="1" ht="9" customHeight="1">
      <c r="A60" s="50"/>
      <c r="B60" s="51"/>
      <c r="C60" s="51"/>
      <c r="D60" s="59"/>
      <c r="E60" s="42"/>
      <c r="F60" s="42"/>
      <c r="G60" s="52"/>
      <c r="H60" s="53" t="s">
        <v>70</v>
      </c>
      <c r="I60" s="54" t="s">
        <v>75</v>
      </c>
      <c r="J60" s="55" t="str">
        <f>UPPER(IF(OR(I60="a",I60="as"),E59,IF(OR(I60="b",I60="bs"),E61,)))</f>
        <v>LAGUTIN</v>
      </c>
      <c r="K60" s="66"/>
      <c r="L60" s="42"/>
      <c r="M60" s="65"/>
      <c r="N60" s="63"/>
      <c r="O60" s="63"/>
      <c r="P60" s="45"/>
      <c r="Q60" s="46"/>
      <c r="R60" s="47"/>
    </row>
    <row r="61" spans="1:18" s="48" customFormat="1" ht="9" customHeight="1">
      <c r="A61" s="50">
        <v>28</v>
      </c>
      <c r="B61" s="38" t="str">
        <f>IF($D61="","",VLOOKUP($D61,'[1]Boys Si Qual Draw Prep'!$A$7:$P$38,15))</f>
        <v>QA</v>
      </c>
      <c r="C61" s="38">
        <f>IF($D61="","",VLOOKUP($D61,'[1]Boys Si Qual Draw Prep'!$A$7:$P$38,16))</f>
        <v>0</v>
      </c>
      <c r="D61" s="39">
        <v>20</v>
      </c>
      <c r="E61" s="38" t="str">
        <f>UPPER(IF($D61="","",VLOOKUP($D61,'[1]Boys Si Qual Draw Prep'!$A$7:$P$38,2)))</f>
        <v>LAGUTIN</v>
      </c>
      <c r="F61" s="38" t="str">
        <f>IF($D61="","",VLOOKUP($D61,'[1]Boys Si Qual Draw Prep'!$A$7:$P$38,3))</f>
        <v>MAKSIM</v>
      </c>
      <c r="G61" s="38"/>
      <c r="H61" s="38" t="str">
        <f>IF($D61="","",VLOOKUP($D61,'[1]Boys Si Qual Draw Prep'!$A$7:$P$38,4))</f>
        <v>UKR</v>
      </c>
      <c r="I61" s="67"/>
      <c r="J61" s="42" t="s">
        <v>97</v>
      </c>
      <c r="K61" s="42"/>
      <c r="L61" s="42"/>
      <c r="M61" s="65"/>
      <c r="N61" s="63"/>
      <c r="O61" s="63"/>
      <c r="P61" s="45"/>
      <c r="Q61" s="46"/>
      <c r="R61" s="47"/>
    </row>
    <row r="62" spans="1:18" s="48" customFormat="1" ht="9" customHeight="1">
      <c r="A62" s="50"/>
      <c r="B62" s="51"/>
      <c r="C62" s="51"/>
      <c r="D62" s="59"/>
      <c r="E62" s="42"/>
      <c r="F62" s="42"/>
      <c r="G62" s="52"/>
      <c r="H62" s="68"/>
      <c r="I62" s="60"/>
      <c r="J62" s="42"/>
      <c r="K62" s="42"/>
      <c r="L62" s="53" t="s">
        <v>70</v>
      </c>
      <c r="M62" s="61" t="s">
        <v>82</v>
      </c>
      <c r="N62" s="55" t="str">
        <f>UPPER(IF(OR(M62="a",M62="as"),L58,IF(OR(M62="b",M62="bs"),L66,)))</f>
        <v>BARTYUK</v>
      </c>
      <c r="O62" s="62"/>
      <c r="P62" s="45"/>
      <c r="Q62" s="46"/>
      <c r="R62" s="47"/>
    </row>
    <row r="63" spans="1:18" s="48" customFormat="1" ht="9" customHeight="1">
      <c r="A63" s="50">
        <v>29</v>
      </c>
      <c r="B63" s="38" t="str">
        <f>IF($D63="","",VLOOKUP($D63,'[1]Boys Si Qual Draw Prep'!$A$7:$P$38,15))</f>
        <v>QA</v>
      </c>
      <c r="C63" s="38">
        <f>IF($D63="","",VLOOKUP($D63,'[1]Boys Si Qual Draw Prep'!$A$7:$P$38,16))</f>
        <v>0</v>
      </c>
      <c r="D63" s="39">
        <v>23</v>
      </c>
      <c r="E63" s="38" t="str">
        <f>UPPER(IF($D63="","",VLOOKUP($D63,'[1]Boys Si Qual Draw Prep'!$A$7:$P$38,2)))</f>
        <v>KHOMENKO</v>
      </c>
      <c r="F63" s="38" t="str">
        <f>IF($D63="","",VLOOKUP($D63,'[1]Boys Si Qual Draw Prep'!$A$7:$P$38,3))</f>
        <v>EVGENY</v>
      </c>
      <c r="G63" s="38"/>
      <c r="H63" s="38" t="str">
        <f>IF($D63="","",VLOOKUP($D63,'[1]Boys Si Qual Draw Prep'!$A$7:$P$38,4))</f>
        <v>UKR</v>
      </c>
      <c r="I63" s="69"/>
      <c r="J63" s="42"/>
      <c r="K63" s="42"/>
      <c r="L63" s="42"/>
      <c r="M63" s="65"/>
      <c r="N63" s="42" t="s">
        <v>98</v>
      </c>
      <c r="O63" s="63"/>
      <c r="P63" s="45"/>
      <c r="Q63" s="46"/>
      <c r="R63" s="47"/>
    </row>
    <row r="64" spans="1:18" s="48" customFormat="1" ht="9" customHeight="1">
      <c r="A64" s="50"/>
      <c r="B64" s="51"/>
      <c r="C64" s="51"/>
      <c r="D64" s="59"/>
      <c r="E64" s="42"/>
      <c r="F64" s="42"/>
      <c r="G64" s="52"/>
      <c r="H64" s="53" t="s">
        <v>70</v>
      </c>
      <c r="I64" s="54" t="s">
        <v>87</v>
      </c>
      <c r="J64" s="55" t="str">
        <f>UPPER(IF(OR(I64="a",I64="as"),E63,IF(OR(I64="b",I64="bs"),E65,)))</f>
        <v>ZELENSKYY</v>
      </c>
      <c r="K64" s="55"/>
      <c r="L64" s="42"/>
      <c r="M64" s="65"/>
      <c r="N64" s="63"/>
      <c r="O64" s="63"/>
      <c r="P64" s="45"/>
      <c r="Q64" s="46"/>
      <c r="R64" s="47"/>
    </row>
    <row r="65" spans="1:18" s="48" customFormat="1" ht="9" customHeight="1">
      <c r="A65" s="50">
        <v>30</v>
      </c>
      <c r="B65" s="38" t="str">
        <f>IF($D65="","",VLOOKUP($D65,'[1]Boys Si Qual Draw Prep'!$A$7:$P$38,15))</f>
        <v>QA</v>
      </c>
      <c r="C65" s="38">
        <f>IF($D65="","",VLOOKUP($D65,'[1]Boys Si Qual Draw Prep'!$A$7:$P$38,16))</f>
        <v>0</v>
      </c>
      <c r="D65" s="39">
        <v>21</v>
      </c>
      <c r="E65" s="38" t="str">
        <f>UPPER(IF($D65="","",VLOOKUP($D65,'[1]Boys Si Qual Draw Prep'!$A$7:$P$38,2)))</f>
        <v>ZELENSKYY</v>
      </c>
      <c r="F65" s="38" t="str">
        <f>IF($D65="","",VLOOKUP($D65,'[1]Boys Si Qual Draw Prep'!$A$7:$P$38,3))</f>
        <v>ARTEM</v>
      </c>
      <c r="G65" s="38"/>
      <c r="H65" s="38" t="str">
        <f>IF($D65="","",VLOOKUP($D65,'[1]Boys Si Qual Draw Prep'!$A$7:$P$38,4))</f>
        <v>UKR</v>
      </c>
      <c r="I65" s="57"/>
      <c r="J65" s="42" t="s">
        <v>96</v>
      </c>
      <c r="K65" s="58"/>
      <c r="L65" s="42"/>
      <c r="M65" s="65"/>
      <c r="N65" s="63"/>
      <c r="O65" s="63"/>
      <c r="P65" s="45"/>
      <c r="Q65" s="46"/>
      <c r="R65" s="47"/>
    </row>
    <row r="66" spans="1:18" s="48" customFormat="1" ht="9" customHeight="1">
      <c r="A66" s="50"/>
      <c r="B66" s="51"/>
      <c r="C66" s="51"/>
      <c r="D66" s="59"/>
      <c r="E66" s="42"/>
      <c r="F66" s="42"/>
      <c r="G66" s="52"/>
      <c r="H66" s="42"/>
      <c r="I66" s="60"/>
      <c r="J66" s="53" t="s">
        <v>70</v>
      </c>
      <c r="K66" s="61" t="s">
        <v>82</v>
      </c>
      <c r="L66" s="55" t="str">
        <f>UPPER(IF(OR(K66="a",K66="as"),J64,IF(OR(K66="b",K66="bs"),J68,)))</f>
        <v>BARTYUK</v>
      </c>
      <c r="M66" s="72"/>
      <c r="N66" s="63"/>
      <c r="O66" s="63"/>
      <c r="P66" s="45"/>
      <c r="Q66" s="46"/>
      <c r="R66" s="47"/>
    </row>
    <row r="67" spans="1:18" s="48" customFormat="1" ht="9" customHeight="1">
      <c r="A67" s="50">
        <v>31</v>
      </c>
      <c r="B67" s="38" t="str">
        <f>IF($D67="","",VLOOKUP($D67,'[1]Boys Si Qual Draw Prep'!$A$7:$P$38,15))</f>
        <v>QA</v>
      </c>
      <c r="C67" s="38">
        <f>IF($D67="","",VLOOKUP($D67,'[1]Boys Si Qual Draw Prep'!$A$7:$P$38,16))</f>
        <v>0</v>
      </c>
      <c r="D67" s="39">
        <v>18</v>
      </c>
      <c r="E67" s="38" t="str">
        <f>UPPER(IF($D67="","",VLOOKUP($D67,'[1]Boys Si Qual Draw Prep'!$A$7:$P$38,2)))</f>
        <v>MAKARSKY</v>
      </c>
      <c r="F67" s="38" t="str">
        <f>IF($D67="","",VLOOKUP($D67,'[1]Boys Si Qual Draw Prep'!$A$7:$P$38,3))</f>
        <v>NICOLAS</v>
      </c>
      <c r="G67" s="38"/>
      <c r="H67" s="38" t="str">
        <f>IF($D67="","",VLOOKUP($D67,'[1]Boys Si Qual Draw Prep'!$A$7:$P$38,4))</f>
        <v>UKR</v>
      </c>
      <c r="I67" s="41"/>
      <c r="J67" s="42"/>
      <c r="K67" s="64"/>
      <c r="L67" s="42" t="s">
        <v>99</v>
      </c>
      <c r="M67" s="63"/>
      <c r="N67" s="63"/>
      <c r="O67" s="63"/>
      <c r="P67" s="45"/>
      <c r="Q67" s="46"/>
      <c r="R67" s="47"/>
    </row>
    <row r="68" spans="1:18" s="48" customFormat="1" ht="9" customHeight="1">
      <c r="A68" s="50"/>
      <c r="B68" s="51"/>
      <c r="C68" s="51"/>
      <c r="D68" s="51"/>
      <c r="E68" s="42"/>
      <c r="F68" s="42"/>
      <c r="G68" s="52"/>
      <c r="H68" s="53" t="s">
        <v>70</v>
      </c>
      <c r="I68" s="54" t="s">
        <v>93</v>
      </c>
      <c r="J68" s="55" t="str">
        <f>UPPER(IF(OR(I68="a",I68="as"),E67,IF(OR(I68="b",I68="bs"),E69,)))</f>
        <v>BARTYUK</v>
      </c>
      <c r="K68" s="66"/>
      <c r="L68" s="42"/>
      <c r="M68" s="63"/>
      <c r="N68" s="63"/>
      <c r="O68" s="63"/>
      <c r="P68" s="45"/>
      <c r="Q68" s="46"/>
      <c r="R68" s="47"/>
    </row>
    <row r="69" spans="1:18" s="48" customFormat="1" ht="9" customHeight="1">
      <c r="A69" s="37">
        <v>32</v>
      </c>
      <c r="B69" s="38" t="str">
        <f>IF($D69="","",VLOOKUP($D69,'[1]Boys Si Qual Draw Prep'!$A$7:$P$38,15))</f>
        <v>QA</v>
      </c>
      <c r="C69" s="38">
        <f>IF($D69="","",VLOOKUP($D69,'[1]Boys Si Qual Draw Prep'!$A$7:$P$38,16))</f>
        <v>1332</v>
      </c>
      <c r="D69" s="39">
        <v>6</v>
      </c>
      <c r="E69" s="40" t="str">
        <f>UPPER(IF($D69="","",VLOOKUP($D69,'[1]Boys Si Qual Draw Prep'!$A$7:$P$38,2)))</f>
        <v>BARTYUK</v>
      </c>
      <c r="F69" s="40" t="str">
        <f>IF($D69="","",VLOOKUP($D69,'[1]Boys Si Qual Draw Prep'!$A$7:$P$38,3))</f>
        <v>MAKSYM</v>
      </c>
      <c r="G69" s="40"/>
      <c r="H69" s="40" t="str">
        <f>IF($D69="","",VLOOKUP($D69,'[1]Boys Si Qual Draw Prep'!$A$7:$P$38,4))</f>
        <v>UKR</v>
      </c>
      <c r="I69" s="67"/>
      <c r="J69" s="42" t="s">
        <v>100</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20</v>
      </c>
      <c r="B71" s="89"/>
      <c r="C71" s="90"/>
      <c r="D71" s="91" t="s">
        <v>21</v>
      </c>
      <c r="E71" s="92" t="s">
        <v>22</v>
      </c>
      <c r="F71" s="91"/>
      <c r="G71" s="93"/>
      <c r="H71" s="94"/>
      <c r="I71" s="91" t="s">
        <v>21</v>
      </c>
      <c r="J71" s="92" t="s">
        <v>101</v>
      </c>
      <c r="K71" s="95"/>
      <c r="L71" s="92" t="s">
        <v>24</v>
      </c>
      <c r="M71" s="96"/>
      <c r="N71" s="97" t="s">
        <v>25</v>
      </c>
      <c r="O71" s="97"/>
      <c r="P71" s="98" t="s">
        <v>102</v>
      </c>
      <c r="Q71" s="99"/>
    </row>
    <row r="72" spans="1:17" s="100" customFormat="1" ht="9" customHeight="1">
      <c r="A72" s="101" t="s">
        <v>27</v>
      </c>
      <c r="B72" s="102"/>
      <c r="C72" s="103" t="s">
        <v>28</v>
      </c>
      <c r="D72" s="104">
        <v>1</v>
      </c>
      <c r="E72" s="105" t="str">
        <f>IF(D72&gt;$Q$79,,UPPER(VLOOKUP(D72,'[1]Boys Si Qual Draw Prep'!$A$7:$R$134,2)))</f>
        <v>PESKOV</v>
      </c>
      <c r="F72" s="106"/>
      <c r="G72" s="105"/>
      <c r="H72" s="107"/>
      <c r="I72" s="108" t="s">
        <v>29</v>
      </c>
      <c r="J72" s="102"/>
      <c r="K72" s="109"/>
      <c r="L72" s="102"/>
      <c r="M72" s="110"/>
      <c r="N72" s="111" t="s">
        <v>32</v>
      </c>
      <c r="O72" s="112"/>
      <c r="P72" s="112"/>
      <c r="Q72" s="113"/>
    </row>
    <row r="73" spans="1:17" s="100" customFormat="1" ht="9" customHeight="1">
      <c r="A73" s="101" t="s">
        <v>33</v>
      </c>
      <c r="B73" s="102"/>
      <c r="C73" s="103" t="s">
        <v>103</v>
      </c>
      <c r="D73" s="104">
        <v>2</v>
      </c>
      <c r="E73" s="105" t="str">
        <f>IF(D73&gt;$Q$79,,UPPER(VLOOKUP(D73,'[1]Boys Si Qual Draw Prep'!$A$7:$R$134,2)))</f>
        <v>FARCAS</v>
      </c>
      <c r="F73" s="106"/>
      <c r="G73" s="105"/>
      <c r="H73" s="107"/>
      <c r="I73" s="108" t="s">
        <v>35</v>
      </c>
      <c r="J73" s="102"/>
      <c r="K73" s="109"/>
      <c r="L73" s="102"/>
      <c r="M73" s="110"/>
      <c r="N73" s="114" t="s">
        <v>72</v>
      </c>
      <c r="O73" s="115"/>
      <c r="P73" s="116"/>
      <c r="Q73" s="117"/>
    </row>
    <row r="74" spans="1:17" s="100" customFormat="1" ht="9" customHeight="1">
      <c r="A74" s="118" t="s">
        <v>39</v>
      </c>
      <c r="B74" s="116"/>
      <c r="C74" s="119" t="s">
        <v>104</v>
      </c>
      <c r="D74" s="104">
        <v>3</v>
      </c>
      <c r="E74" s="105" t="str">
        <f>IF(D74&gt;$Q$79,,UPPER(VLOOKUP(D74,'[1]Boys Si Qual Draw Prep'!$A$7:$R$134,2)))</f>
        <v>KRYLCHUK</v>
      </c>
      <c r="F74" s="106"/>
      <c r="G74" s="105"/>
      <c r="H74" s="107"/>
      <c r="I74" s="108" t="s">
        <v>41</v>
      </c>
      <c r="J74" s="102"/>
      <c r="K74" s="109"/>
      <c r="L74" s="102"/>
      <c r="M74" s="110"/>
      <c r="N74" s="111" t="s">
        <v>42</v>
      </c>
      <c r="O74" s="112"/>
      <c r="P74" s="112"/>
      <c r="Q74" s="113"/>
    </row>
    <row r="75" spans="1:17" s="100" customFormat="1" ht="9" customHeight="1">
      <c r="A75" s="120"/>
      <c r="B75" s="25"/>
      <c r="C75" s="121"/>
      <c r="D75" s="104">
        <v>4</v>
      </c>
      <c r="E75" s="105" t="str">
        <f>IF(D75&gt;$Q$79,,UPPER(VLOOKUP(D75,'[1]Boys Si Qual Draw Prep'!$A$7:$R$134,2)))</f>
        <v>GONCHAR</v>
      </c>
      <c r="F75" s="106"/>
      <c r="G75" s="105"/>
      <c r="H75" s="107"/>
      <c r="I75" s="108" t="s">
        <v>43</v>
      </c>
      <c r="J75" s="102"/>
      <c r="K75" s="109"/>
      <c r="L75" s="102"/>
      <c r="M75" s="110"/>
      <c r="N75" s="102" t="s">
        <v>105</v>
      </c>
      <c r="O75" s="109"/>
      <c r="P75" s="102"/>
      <c r="Q75" s="110"/>
    </row>
    <row r="76" spans="1:17" s="100" customFormat="1" ht="9" customHeight="1">
      <c r="A76" s="122" t="s">
        <v>45</v>
      </c>
      <c r="B76" s="123"/>
      <c r="C76" s="124"/>
      <c r="D76" s="104">
        <v>5</v>
      </c>
      <c r="E76" s="105" t="str">
        <f>IF(D76&gt;$Q$79,,UPPER(VLOOKUP(D76,'[1]Boys Si Qual Draw Prep'!$A$7:$R$134,2)))</f>
        <v>YATSYK</v>
      </c>
      <c r="F76" s="106"/>
      <c r="G76" s="105"/>
      <c r="H76" s="107"/>
      <c r="I76" s="108" t="s">
        <v>46</v>
      </c>
      <c r="J76" s="102"/>
      <c r="K76" s="109"/>
      <c r="L76" s="102"/>
      <c r="M76" s="110"/>
      <c r="N76" s="116" t="s">
        <v>106</v>
      </c>
      <c r="O76" s="115"/>
      <c r="P76" s="116"/>
      <c r="Q76" s="117"/>
    </row>
    <row r="77" spans="1:17" s="100" customFormat="1" ht="9" customHeight="1">
      <c r="A77" s="101" t="s">
        <v>27</v>
      </c>
      <c r="B77" s="102"/>
      <c r="C77" s="103" t="s">
        <v>48</v>
      </c>
      <c r="D77" s="104">
        <v>6</v>
      </c>
      <c r="E77" s="105" t="str">
        <f>IF(D77&gt;$Q$79,,UPPER(VLOOKUP(D77,'[1]Boys Si Qual Draw Prep'!$A$7:$R$134,2)))</f>
        <v>BARTYUK</v>
      </c>
      <c r="F77" s="106"/>
      <c r="G77" s="105"/>
      <c r="H77" s="107"/>
      <c r="I77" s="108" t="s">
        <v>49</v>
      </c>
      <c r="J77" s="102"/>
      <c r="K77" s="109"/>
      <c r="L77" s="102"/>
      <c r="M77" s="110"/>
      <c r="N77" s="111" t="s">
        <v>50</v>
      </c>
      <c r="O77" s="112"/>
      <c r="P77" s="112"/>
      <c r="Q77" s="113"/>
    </row>
    <row r="78" spans="1:17" s="100" customFormat="1" ht="9" customHeight="1">
      <c r="A78" s="101" t="s">
        <v>51</v>
      </c>
      <c r="B78" s="102"/>
      <c r="C78" s="125">
        <v>725</v>
      </c>
      <c r="D78" s="104">
        <v>7</v>
      </c>
      <c r="E78" s="105" t="str">
        <f>IF(D78&gt;$Q$79,,UPPER(VLOOKUP(D78,'[1]Boys Si Qual Draw Prep'!$A$7:$R$134,2)))</f>
        <v>KOVALEVYCH</v>
      </c>
      <c r="F78" s="106"/>
      <c r="G78" s="105"/>
      <c r="H78" s="107"/>
      <c r="I78" s="108" t="s">
        <v>52</v>
      </c>
      <c r="J78" s="102"/>
      <c r="K78" s="109"/>
      <c r="L78" s="102"/>
      <c r="M78" s="110"/>
      <c r="N78" s="102"/>
      <c r="O78" s="109"/>
      <c r="P78" s="102"/>
      <c r="Q78" s="110"/>
    </row>
    <row r="79" spans="1:17" s="100" customFormat="1" ht="9" customHeight="1">
      <c r="A79" s="118" t="s">
        <v>53</v>
      </c>
      <c r="B79" s="116"/>
      <c r="C79" s="126">
        <v>1612</v>
      </c>
      <c r="D79" s="127">
        <v>8</v>
      </c>
      <c r="E79" s="128" t="str">
        <f>IF(D79&gt;$Q$79,,UPPER(VLOOKUP(D79,'[1]Boys Si Qual Draw Prep'!$A$7:$R$134,2)))</f>
        <v>YAKALEU</v>
      </c>
      <c r="F79" s="129"/>
      <c r="G79" s="128"/>
      <c r="H79" s="130"/>
      <c r="I79" s="131" t="s">
        <v>54</v>
      </c>
      <c r="J79" s="116"/>
      <c r="K79" s="115"/>
      <c r="L79" s="116"/>
      <c r="M79" s="117"/>
      <c r="N79" s="116" t="str">
        <f>Q4</f>
        <v>Evgeniy Zukin</v>
      </c>
      <c r="O79" s="115"/>
      <c r="P79" s="116"/>
      <c r="Q79" s="132">
        <f>MIN(8,'[1]Boys Si Qual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0" dxfId="4" stopIfTrue="1">
      <formula>AND($D7&lt;9,$C7&gt;0)</formula>
    </cfRule>
  </conditionalFormatting>
  <conditionalFormatting sqref="H8 H40 H16 L14 H20 L30 H24 H48 L46 H52 H32 H44 H36 H12 L62 H28 J18 J26 J34 J42 J50 J58 J66 J10 H56 H64 H68 H60">
    <cfRule type="expression" priority="7" dxfId="8" stopIfTrue="1">
      <formula>AND($N$1="CU",H8="Umpire")</formula>
    </cfRule>
    <cfRule type="expression" priority="8" dxfId="7" stopIfTrue="1">
      <formula>AND($N$1="CU",H8&lt;&gt;"Umpire",I8&lt;&gt;"")</formula>
    </cfRule>
    <cfRule type="expression" priority="9" dxfId="6" stopIfTrue="1">
      <formula>AND($N$1="CU",H8&lt;&gt;"Umpire")</formula>
    </cfRule>
  </conditionalFormatting>
  <conditionalFormatting sqref="L10 L18 L26 L34 L42 L50 L58 L66 N14 N30 N46 N62 J8 J12 J16 J20 J24 J28 J32 J36 J40 J44 J48 J52 J56 J60 J64 J68">
    <cfRule type="expression" priority="5" dxfId="4" stopIfTrue="1">
      <formula>I8="as"</formula>
    </cfRule>
    <cfRule type="expression" priority="6" dxfId="4" stopIfTrue="1">
      <formula>I8="bs"</formula>
    </cfRule>
  </conditionalFormatting>
  <conditionalFormatting sqref="B7 B9 B11 B13 B15 B17 B19 B21 B23 B25 B27 B29 B31 B33 B35 B37 B39 B41 B43 B45 B47 B49 B51 B53 B55 B57 B59 B61 B63 B65 B67 B69">
    <cfRule type="cellIs" priority="3" dxfId="2" operator="equal" stopIfTrue="1">
      <formula>"QA"</formula>
    </cfRule>
    <cfRule type="cellIs" priority="4" dxfId="2" operator="equal" stopIfTrue="1">
      <formula>"DA"</formula>
    </cfRule>
  </conditionalFormatting>
  <conditionalFormatting sqref="I8 I12 I16 I20 I24 I28 I32 I36 I40 I44 I48 I52 I56 I60 I64 I68 K66 K58 K50 K42 K34 K26 K18 K10 M14 M30 M46 M62 Q79">
    <cfRule type="expression" priority="2" dxfId="1" stopIfTrue="1">
      <formula>$N$1="CU"</formula>
    </cfRule>
  </conditionalFormatting>
  <conditionalFormatting sqref="D7 D9 D11 D13 D15 D17 D19 D21 D23 D25 D27 D29 D31 D33 D35 D37 D39 D41 D43 D45 D47 D49 D51 D53 D55 D57 D59 D61 D63 D65 D67 D69">
    <cfRule type="expression" priority="1" dxfId="0"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136">
    <pageSetUpPr fitToPage="1"/>
  </sheetPr>
  <dimension ref="A1:T79"/>
  <sheetViews>
    <sheetView showGridLines="0" showZeros="0" zoomScalePageLayoutView="0" workbookViewId="0" topLeftCell="A1">
      <selection activeCell="L68" sqref="L6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s>
  <sheetData>
    <row r="1" spans="1:17" s="6" customFormat="1" ht="21.75" customHeight="1">
      <c r="A1" s="1" t="str">
        <f>'[1]Week SetUp'!$A$6</f>
        <v>UTC Juniors 2008</v>
      </c>
      <c r="B1" s="1"/>
      <c r="C1" s="2"/>
      <c r="D1" s="2"/>
      <c r="E1" s="2"/>
      <c r="F1" s="2"/>
      <c r="G1" s="2"/>
      <c r="H1" s="2"/>
      <c r="I1" s="3"/>
      <c r="J1" s="4" t="s">
        <v>55</v>
      </c>
      <c r="K1" s="4"/>
      <c r="L1" s="5"/>
      <c r="M1" s="3"/>
      <c r="N1" s="3" t="s">
        <v>1</v>
      </c>
      <c r="O1" s="3"/>
      <c r="P1" s="2"/>
      <c r="Q1" s="3"/>
    </row>
    <row r="2" spans="1:17" s="11" customFormat="1" ht="12.75">
      <c r="A2" s="7" t="str">
        <f>'[1]Week SetUp'!$A$8</f>
        <v>ITF Junior Circuit</v>
      </c>
      <c r="B2" s="7"/>
      <c r="C2" s="7"/>
      <c r="D2" s="7"/>
      <c r="E2" s="7"/>
      <c r="F2" s="8"/>
      <c r="G2" s="9"/>
      <c r="H2" s="9"/>
      <c r="I2" s="10"/>
      <c r="J2" s="4" t="s">
        <v>66</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36" t="s">
        <v>67</v>
      </c>
      <c r="B4" s="136"/>
      <c r="C4" s="136"/>
      <c r="D4" s="18"/>
      <c r="E4" s="18"/>
      <c r="F4" s="18" t="str">
        <f>'[1]Week SetUp'!$C$10</f>
        <v>Kiev, UKR</v>
      </c>
      <c r="G4" s="19"/>
      <c r="H4" s="18"/>
      <c r="I4" s="20"/>
      <c r="J4" s="21">
        <f>'[1]Week SetUp'!$D$10</f>
        <v>3</v>
      </c>
      <c r="K4" s="20"/>
      <c r="L4" s="22" t="str">
        <f>'[1]Week SetUp'!$A$12</f>
        <v>Kiev</v>
      </c>
      <c r="M4" s="20"/>
      <c r="N4" s="18"/>
      <c r="O4" s="20"/>
      <c r="P4" s="18"/>
      <c r="Q4" s="23" t="str">
        <f>'[1]Week SetUp'!$E$10</f>
        <v>Evgeniy Zukin</v>
      </c>
    </row>
    <row r="5" spans="1:17" s="16" customFormat="1" ht="9.75">
      <c r="A5" s="25"/>
      <c r="B5" s="26" t="s">
        <v>8</v>
      </c>
      <c r="C5" s="26" t="s">
        <v>9</v>
      </c>
      <c r="D5" s="26" t="s">
        <v>10</v>
      </c>
      <c r="E5" s="27" t="s">
        <v>11</v>
      </c>
      <c r="F5" s="27" t="s">
        <v>12</v>
      </c>
      <c r="G5" s="27"/>
      <c r="H5" s="27" t="s">
        <v>13</v>
      </c>
      <c r="I5" s="27"/>
      <c r="J5" s="26" t="s">
        <v>14</v>
      </c>
      <c r="K5" s="28"/>
      <c r="L5" s="26" t="s">
        <v>68</v>
      </c>
      <c r="M5" s="28"/>
      <c r="N5" s="26" t="s">
        <v>69</v>
      </c>
      <c r="O5" s="28"/>
      <c r="P5" s="26"/>
      <c r="Q5" s="29"/>
    </row>
    <row r="6" spans="1:17" s="16" customFormat="1" ht="3.75" customHeight="1" thickBot="1">
      <c r="A6" s="30"/>
      <c r="B6" s="31"/>
      <c r="C6" s="32"/>
      <c r="D6" s="31"/>
      <c r="E6" s="33"/>
      <c r="F6" s="33"/>
      <c r="G6" s="34"/>
      <c r="H6" s="33"/>
      <c r="I6" s="35"/>
      <c r="J6" s="31"/>
      <c r="K6" s="35"/>
      <c r="L6" s="31"/>
      <c r="M6" s="35"/>
      <c r="N6" s="31"/>
      <c r="O6" s="35"/>
      <c r="P6" s="31"/>
      <c r="Q6" s="36"/>
    </row>
    <row r="7" spans="1:20" s="48" customFormat="1" ht="10.5" customHeight="1">
      <c r="A7" s="37">
        <v>1</v>
      </c>
      <c r="B7" s="38" t="str">
        <f>IF($D7="","",VLOOKUP($D7,'[1]Girls Si Qual Draw Prep'!$A$7:$P$38,15))</f>
        <v>QA</v>
      </c>
      <c r="C7" s="38">
        <f>IF($D7="","",VLOOKUP($D7,'[1]Girls Si Qual Draw Prep'!$A$7:$P$38,16))</f>
        <v>854</v>
      </c>
      <c r="D7" s="39">
        <v>1</v>
      </c>
      <c r="E7" s="40" t="str">
        <f>UPPER(IF($D7="","",VLOOKUP($D7,'[1]Girls Si Qual Draw Prep'!$A$7:$P$38,2)))</f>
        <v>KOZACHENKO</v>
      </c>
      <c r="F7" s="40" t="str">
        <f>IF($D7="","",VLOOKUP($D7,'[1]Girls Si Qual Draw Prep'!$A$7:$P$38,3))</f>
        <v>MARYNA</v>
      </c>
      <c r="G7" s="40"/>
      <c r="H7" s="40" t="str">
        <f>IF($D7="","",VLOOKUP($D7,'[1]Girls Si Qual Draw Prep'!$A$7:$P$38,4))</f>
        <v>UKR</v>
      </c>
      <c r="I7" s="41"/>
      <c r="J7" s="42"/>
      <c r="K7" s="42"/>
      <c r="L7" s="42"/>
      <c r="M7" s="42"/>
      <c r="N7" s="43"/>
      <c r="O7" s="44"/>
      <c r="P7" s="45"/>
      <c r="Q7" s="46"/>
      <c r="R7" s="47"/>
      <c r="T7" s="49" t="str">
        <f>'[1]SetUp Officials'!P21</f>
        <v>Umpire</v>
      </c>
    </row>
    <row r="8" spans="1:20" s="48" customFormat="1" ht="9" customHeight="1">
      <c r="A8" s="50"/>
      <c r="B8" s="51"/>
      <c r="C8" s="51"/>
      <c r="D8" s="51"/>
      <c r="E8" s="42"/>
      <c r="F8" s="42"/>
      <c r="G8" s="52"/>
      <c r="H8" s="53" t="s">
        <v>18</v>
      </c>
      <c r="I8" s="54" t="s">
        <v>73</v>
      </c>
      <c r="J8" s="55" t="str">
        <f>UPPER(IF(OR(I8="a",I8="as"),E7,IF(OR(I8="b",I8="bs"),E9,)))</f>
        <v>KOZACHENKO</v>
      </c>
      <c r="K8" s="55"/>
      <c r="L8" s="42"/>
      <c r="M8" s="42"/>
      <c r="N8" s="43"/>
      <c r="O8" s="44"/>
      <c r="P8" s="45"/>
      <c r="Q8" s="46"/>
      <c r="R8" s="47"/>
      <c r="T8" s="56" t="str">
        <f>'[1]SetUp Officials'!P22</f>
        <v>M Sidorenko</v>
      </c>
    </row>
    <row r="9" spans="1:20" s="48" customFormat="1" ht="9" customHeight="1">
      <c r="A9" s="50">
        <v>2</v>
      </c>
      <c r="B9" s="38" t="str">
        <f>IF($D9="","",VLOOKUP($D9,'[1]Girls Si Qual Draw Prep'!$A$7:$P$38,15))</f>
        <v>QA</v>
      </c>
      <c r="C9" s="38">
        <f>IF($D9="","",VLOOKUP($D9,'[1]Girls Si Qual Draw Prep'!$A$7:$P$38,16))</f>
        <v>0</v>
      </c>
      <c r="D9" s="39">
        <v>22</v>
      </c>
      <c r="E9" s="38" t="str">
        <f>UPPER(IF($D9="","",VLOOKUP($D9,'[1]Girls Si Qual Draw Prep'!$A$7:$P$38,2)))</f>
        <v>PALKO</v>
      </c>
      <c r="F9" s="38" t="str">
        <f>IF($D9="","",VLOOKUP($D9,'[1]Girls Si Qual Draw Prep'!$A$7:$P$38,3))</f>
        <v>OLESYA</v>
      </c>
      <c r="G9" s="38"/>
      <c r="H9" s="38" t="str">
        <f>IF($D9="","",VLOOKUP($D9,'[1]Girls Si Qual Draw Prep'!$A$7:$P$38,4))</f>
        <v>UKR</v>
      </c>
      <c r="I9" s="57"/>
      <c r="J9" s="42" t="s">
        <v>107</v>
      </c>
      <c r="K9" s="58"/>
      <c r="L9" s="42"/>
      <c r="M9" s="42"/>
      <c r="N9" s="43"/>
      <c r="O9" s="44"/>
      <c r="P9" s="45"/>
      <c r="Q9" s="46"/>
      <c r="R9" s="47"/>
      <c r="T9" s="56" t="str">
        <f>'[1]SetUp Officials'!P23</f>
        <v>A Masan </v>
      </c>
    </row>
    <row r="10" spans="1:20" s="48" customFormat="1" ht="9" customHeight="1">
      <c r="A10" s="50"/>
      <c r="B10" s="51"/>
      <c r="C10" s="51"/>
      <c r="D10" s="59"/>
      <c r="E10" s="42"/>
      <c r="F10" s="42"/>
      <c r="G10" s="52"/>
      <c r="H10" s="42"/>
      <c r="I10" s="60"/>
      <c r="J10" s="53" t="s">
        <v>18</v>
      </c>
      <c r="K10" s="61" t="s">
        <v>71</v>
      </c>
      <c r="L10" s="55" t="str">
        <f>UPPER(IF(OR(K10="a",K10="as"),J8,IF(OR(K10="b",K10="bs"),J12,)))</f>
        <v>KOZACHENKO</v>
      </c>
      <c r="M10" s="62"/>
      <c r="N10" s="63"/>
      <c r="O10" s="63"/>
      <c r="P10" s="45"/>
      <c r="Q10" s="46"/>
      <c r="R10" s="47"/>
      <c r="T10" s="56" t="str">
        <f>'[1]SetUp Officials'!P24</f>
        <v>I Barannik</v>
      </c>
    </row>
    <row r="11" spans="1:20" s="48" customFormat="1" ht="9" customHeight="1">
      <c r="A11" s="50">
        <v>3</v>
      </c>
      <c r="B11" s="38" t="str">
        <f>IF($D11="","",VLOOKUP($D11,'[1]Girls Si Qual Draw Prep'!$A$7:$P$38,15))</f>
        <v>WC</v>
      </c>
      <c r="C11" s="38">
        <f>IF($D11="","",VLOOKUP($D11,'[1]Girls Si Qual Draw Prep'!$A$7:$P$38,16))</f>
        <v>0</v>
      </c>
      <c r="D11" s="39">
        <v>30</v>
      </c>
      <c r="E11" s="38" t="str">
        <f>UPPER(IF($D11="","",VLOOKUP($D11,'[1]Girls Si Qual Draw Prep'!$A$7:$P$38,2)))</f>
        <v>BOGOLIY</v>
      </c>
      <c r="F11" s="38" t="str">
        <f>IF($D11="","",VLOOKUP($D11,'[1]Girls Si Qual Draw Prep'!$A$7:$P$38,3))</f>
        <v>DIANA</v>
      </c>
      <c r="G11" s="38"/>
      <c r="H11" s="38" t="str">
        <f>IF($D11="","",VLOOKUP($D11,'[1]Girls Si Qual Draw Prep'!$A$7:$P$38,4))</f>
        <v>UKR</v>
      </c>
      <c r="I11" s="41"/>
      <c r="J11" s="42"/>
      <c r="K11" s="64"/>
      <c r="L11" s="42" t="s">
        <v>108</v>
      </c>
      <c r="M11" s="65"/>
      <c r="N11" s="63"/>
      <c r="O11" s="63"/>
      <c r="P11" s="45"/>
      <c r="Q11" s="46"/>
      <c r="R11" s="47"/>
      <c r="T11" s="56" t="str">
        <f>'[1]SetUp Officials'!P25</f>
        <v>K Lugovaya </v>
      </c>
    </row>
    <row r="12" spans="1:20" s="48" customFormat="1" ht="9" customHeight="1">
      <c r="A12" s="50"/>
      <c r="B12" s="51"/>
      <c r="C12" s="51"/>
      <c r="D12" s="59"/>
      <c r="E12" s="42"/>
      <c r="F12" s="42"/>
      <c r="G12" s="52"/>
      <c r="H12" s="53" t="s">
        <v>18</v>
      </c>
      <c r="I12" s="54" t="s">
        <v>78</v>
      </c>
      <c r="J12" s="55" t="str">
        <f>UPPER(IF(OR(I12="a",I12="as"),E11,IF(OR(I12="b",I12="bs"),E13,)))</f>
        <v>BOGOLIY</v>
      </c>
      <c r="K12" s="66"/>
      <c r="L12" s="42"/>
      <c r="M12" s="65"/>
      <c r="N12" s="63"/>
      <c r="O12" s="63"/>
      <c r="P12" s="45"/>
      <c r="Q12" s="46"/>
      <c r="R12" s="47"/>
      <c r="T12" s="56" t="str">
        <f>'[1]SetUp Officials'!P26</f>
        <v> </v>
      </c>
    </row>
    <row r="13" spans="1:20" s="48" customFormat="1" ht="9" customHeight="1">
      <c r="A13" s="50">
        <v>4</v>
      </c>
      <c r="B13" s="38" t="str">
        <f>IF($D13="","",VLOOKUP($D13,'[1]Girls Si Qual Draw Prep'!$A$7:$P$38,15))</f>
        <v>QA</v>
      </c>
      <c r="C13" s="38">
        <f>IF($D13="","",VLOOKUP($D13,'[1]Girls Si Qual Draw Prep'!$A$7:$P$38,16))</f>
        <v>1917</v>
      </c>
      <c r="D13" s="39">
        <v>15</v>
      </c>
      <c r="E13" s="38" t="str">
        <f>UPPER(IF($D13="","",VLOOKUP($D13,'[1]Girls Si Qual Draw Prep'!$A$7:$P$38,2)))</f>
        <v>SLUPSKA</v>
      </c>
      <c r="F13" s="38" t="str">
        <f>IF($D13="","",VLOOKUP($D13,'[1]Girls Si Qual Draw Prep'!$A$7:$P$38,3))</f>
        <v>MARIA</v>
      </c>
      <c r="G13" s="38"/>
      <c r="H13" s="38" t="str">
        <f>IF($D13="","",VLOOKUP($D13,'[1]Girls Si Qual Draw Prep'!$A$7:$P$38,4))</f>
        <v>UKR</v>
      </c>
      <c r="I13" s="67"/>
      <c r="J13" s="42" t="s">
        <v>109</v>
      </c>
      <c r="K13" s="42"/>
      <c r="L13" s="42"/>
      <c r="M13" s="65"/>
      <c r="N13" s="63"/>
      <c r="O13" s="63"/>
      <c r="P13" s="45"/>
      <c r="Q13" s="46"/>
      <c r="R13" s="47"/>
      <c r="T13" s="56" t="str">
        <f>'[1]SetUp Officials'!P27</f>
        <v> </v>
      </c>
    </row>
    <row r="14" spans="1:20" s="48" customFormat="1" ht="9" customHeight="1">
      <c r="A14" s="50"/>
      <c r="B14" s="51"/>
      <c r="C14" s="51"/>
      <c r="D14" s="59"/>
      <c r="E14" s="42"/>
      <c r="F14" s="42"/>
      <c r="G14" s="52"/>
      <c r="H14" s="68"/>
      <c r="I14" s="60"/>
      <c r="J14" s="42"/>
      <c r="K14" s="42"/>
      <c r="L14" s="53" t="s">
        <v>18</v>
      </c>
      <c r="M14" s="61" t="s">
        <v>73</v>
      </c>
      <c r="N14" s="55" t="str">
        <f>UPPER(IF(OR(M14="a",M14="as"),L10,IF(OR(M14="b",M14="bs"),L18,)))</f>
        <v>KOZACHENKO</v>
      </c>
      <c r="O14" s="62"/>
      <c r="P14" s="45"/>
      <c r="Q14" s="46"/>
      <c r="R14" s="47"/>
      <c r="T14" s="56" t="str">
        <f>'[1]SetUp Officials'!P28</f>
        <v> </v>
      </c>
    </row>
    <row r="15" spans="1:20" s="48" customFormat="1" ht="9" customHeight="1">
      <c r="A15" s="50">
        <v>5</v>
      </c>
      <c r="B15" s="38" t="str">
        <f>IF($D15="","",VLOOKUP($D15,'[1]Girls Si Qual Draw Prep'!$A$7:$P$38,15))</f>
        <v>WC</v>
      </c>
      <c r="C15" s="38">
        <f>IF($D15="","",VLOOKUP($D15,'[1]Girls Si Qual Draw Prep'!$A$7:$P$38,16))</f>
        <v>0</v>
      </c>
      <c r="D15" s="39">
        <v>29</v>
      </c>
      <c r="E15" s="38" t="str">
        <f>UPPER(IF($D15="","",VLOOKUP($D15,'[1]Girls Si Qual Draw Prep'!$A$7:$P$38,2)))</f>
        <v>IVANENKO</v>
      </c>
      <c r="F15" s="38" t="str">
        <f>IF($D15="","",VLOOKUP($D15,'[1]Girls Si Qual Draw Prep'!$A$7:$P$38,3))</f>
        <v>ANTONINA</v>
      </c>
      <c r="G15" s="38"/>
      <c r="H15" s="38" t="str">
        <f>IF($D15="","",VLOOKUP($D15,'[1]Girls Si Qual Draw Prep'!$A$7:$P$38,4))</f>
        <v>UKR</v>
      </c>
      <c r="I15" s="69"/>
      <c r="J15" s="42"/>
      <c r="K15" s="42"/>
      <c r="L15" s="42"/>
      <c r="M15" s="65"/>
      <c r="N15" s="42" t="s">
        <v>110</v>
      </c>
      <c r="O15" s="63"/>
      <c r="P15" s="45"/>
      <c r="Q15" s="46"/>
      <c r="R15" s="47"/>
      <c r="T15" s="56" t="str">
        <f>'[1]SetUp Officials'!P29</f>
        <v> </v>
      </c>
    </row>
    <row r="16" spans="1:20" s="48" customFormat="1" ht="9" customHeight="1" thickBot="1">
      <c r="A16" s="50"/>
      <c r="B16" s="51"/>
      <c r="C16" s="51"/>
      <c r="D16" s="59"/>
      <c r="E16" s="42"/>
      <c r="F16" s="42"/>
      <c r="G16" s="52"/>
      <c r="H16" s="53" t="s">
        <v>18</v>
      </c>
      <c r="I16" s="54" t="s">
        <v>78</v>
      </c>
      <c r="J16" s="55" t="str">
        <f>UPPER(IF(OR(I16="a",I16="as"),E15,IF(OR(I16="b",I16="bs"),E17,)))</f>
        <v>IVANENKO</v>
      </c>
      <c r="K16" s="55"/>
      <c r="L16" s="42"/>
      <c r="M16" s="65"/>
      <c r="N16" s="63"/>
      <c r="O16" s="63"/>
      <c r="P16" s="45"/>
      <c r="Q16" s="46"/>
      <c r="R16" s="47"/>
      <c r="T16" s="71" t="str">
        <f>'[1]SetUp Officials'!P30</f>
        <v>None</v>
      </c>
    </row>
    <row r="17" spans="1:18" s="48" customFormat="1" ht="9" customHeight="1">
      <c r="A17" s="50">
        <v>6</v>
      </c>
      <c r="B17" s="38" t="str">
        <f>IF($D17="","",VLOOKUP($D17,'[1]Girls Si Qual Draw Prep'!$A$7:$P$38,15))</f>
        <v>QA</v>
      </c>
      <c r="C17" s="38">
        <f>IF($D17="","",VLOOKUP($D17,'[1]Girls Si Qual Draw Prep'!$A$7:$P$38,16))</f>
        <v>0</v>
      </c>
      <c r="D17" s="39">
        <v>28</v>
      </c>
      <c r="E17" s="38" t="str">
        <f>UPPER(IF($D17="","",VLOOKUP($D17,'[1]Girls Si Qual Draw Prep'!$A$7:$P$38,2)))</f>
        <v>DOLLAR</v>
      </c>
      <c r="F17" s="38" t="str">
        <f>IF($D17="","",VLOOKUP($D17,'[1]Girls Si Qual Draw Prep'!$A$7:$P$38,3))</f>
        <v>VICTORIA</v>
      </c>
      <c r="G17" s="38"/>
      <c r="H17" s="38" t="str">
        <f>IF($D17="","",VLOOKUP($D17,'[1]Girls Si Qual Draw Prep'!$A$7:$P$38,4))</f>
        <v>UKR</v>
      </c>
      <c r="I17" s="57"/>
      <c r="J17" s="42" t="s">
        <v>111</v>
      </c>
      <c r="K17" s="58"/>
      <c r="L17" s="42"/>
      <c r="M17" s="65"/>
      <c r="N17" s="63"/>
      <c r="O17" s="63"/>
      <c r="P17" s="45"/>
      <c r="Q17" s="46"/>
      <c r="R17" s="47"/>
    </row>
    <row r="18" spans="1:18" s="48" customFormat="1" ht="9" customHeight="1">
      <c r="A18" s="50"/>
      <c r="B18" s="51"/>
      <c r="C18" s="51"/>
      <c r="D18" s="59"/>
      <c r="E18" s="42"/>
      <c r="F18" s="42"/>
      <c r="G18" s="52"/>
      <c r="H18" s="42"/>
      <c r="I18" s="60"/>
      <c r="J18" s="53" t="s">
        <v>18</v>
      </c>
      <c r="K18" s="61" t="s">
        <v>87</v>
      </c>
      <c r="L18" s="55" t="str">
        <f>UPPER(IF(OR(K18="a",K18="as"),J16,IF(OR(K18="b",K18="bs"),J20,)))</f>
        <v>KAZLOUSKAYA</v>
      </c>
      <c r="M18" s="72"/>
      <c r="N18" s="63"/>
      <c r="O18" s="63"/>
      <c r="P18" s="45"/>
      <c r="Q18" s="46"/>
      <c r="R18" s="47"/>
    </row>
    <row r="19" spans="1:18" s="48" customFormat="1" ht="9" customHeight="1">
      <c r="A19" s="50">
        <v>7</v>
      </c>
      <c r="B19" s="38" t="str">
        <f>IF($D19="","",VLOOKUP($D19,'[1]Girls Si Qual Draw Prep'!$A$7:$P$38,15))</f>
        <v>QA</v>
      </c>
      <c r="C19" s="38">
        <f>IF($D19="","",VLOOKUP($D19,'[1]Girls Si Qual Draw Prep'!$A$7:$P$38,16))</f>
        <v>0</v>
      </c>
      <c r="D19" s="39">
        <v>18</v>
      </c>
      <c r="E19" s="38" t="str">
        <f>UPPER(IF($D19="","",VLOOKUP($D19,'[1]Girls Si Qual Draw Prep'!$A$7:$P$38,2)))</f>
        <v>KAZLOUSKAYA</v>
      </c>
      <c r="F19" s="38" t="str">
        <f>IF($D19="","",VLOOKUP($D19,'[1]Girls Si Qual Draw Prep'!$A$7:$P$38,3))</f>
        <v>VICTORIA</v>
      </c>
      <c r="G19" s="38"/>
      <c r="H19" s="38" t="str">
        <f>IF($D19="","",VLOOKUP($D19,'[1]Girls Si Qual Draw Prep'!$A$7:$P$38,4))</f>
        <v>BLR</v>
      </c>
      <c r="I19" s="41"/>
      <c r="J19" s="42"/>
      <c r="K19" s="64"/>
      <c r="L19" s="42" t="s">
        <v>112</v>
      </c>
      <c r="M19" s="63"/>
      <c r="N19" s="63"/>
      <c r="O19" s="63"/>
      <c r="P19" s="45"/>
      <c r="Q19" s="46"/>
      <c r="R19" s="47"/>
    </row>
    <row r="20" spans="1:18" s="48" customFormat="1" ht="9" customHeight="1">
      <c r="A20" s="50"/>
      <c r="B20" s="51"/>
      <c r="C20" s="51"/>
      <c r="D20" s="51"/>
      <c r="E20" s="42"/>
      <c r="F20" s="42"/>
      <c r="G20" s="52"/>
      <c r="H20" s="53" t="s">
        <v>18</v>
      </c>
      <c r="I20" s="54" t="s">
        <v>78</v>
      </c>
      <c r="J20" s="55" t="str">
        <f>UPPER(IF(OR(I20="a",I20="as"),E19,IF(OR(I20="b",I20="bs"),E21,)))</f>
        <v>KAZLOUSKAYA</v>
      </c>
      <c r="K20" s="66"/>
      <c r="L20" s="42"/>
      <c r="M20" s="63"/>
      <c r="N20" s="63"/>
      <c r="O20" s="63"/>
      <c r="P20" s="45"/>
      <c r="Q20" s="46"/>
      <c r="R20" s="47"/>
    </row>
    <row r="21" spans="1:18" s="48" customFormat="1" ht="9" customHeight="1">
      <c r="A21" s="37">
        <v>8</v>
      </c>
      <c r="B21" s="38" t="str">
        <f>IF($D21="","",VLOOKUP($D21,'[1]Girls Si Qual Draw Prep'!$A$7:$P$38,15))</f>
        <v>QA</v>
      </c>
      <c r="C21" s="38">
        <f>IF($D21="","",VLOOKUP($D21,'[1]Girls Si Qual Draw Prep'!$A$7:$P$38,16))</f>
        <v>1052</v>
      </c>
      <c r="D21" s="39">
        <v>7</v>
      </c>
      <c r="E21" s="40" t="str">
        <f>UPPER(IF($D21="","",VLOOKUP($D21,'[1]Girls Si Qual Draw Prep'!$A$7:$P$38,2)))</f>
        <v>PAVLYUK</v>
      </c>
      <c r="F21" s="40" t="str">
        <f>IF($D21="","",VLOOKUP($D21,'[1]Girls Si Qual Draw Prep'!$A$7:$P$38,3))</f>
        <v>KHRYSTINA</v>
      </c>
      <c r="G21" s="40"/>
      <c r="H21" s="40" t="str">
        <f>IF($D21="","",VLOOKUP($D21,'[1]Girls Si Qual Draw Prep'!$A$7:$P$38,4))</f>
        <v>UKR</v>
      </c>
      <c r="I21" s="67"/>
      <c r="J21" s="42" t="s">
        <v>113</v>
      </c>
      <c r="K21" s="42"/>
      <c r="L21" s="42"/>
      <c r="M21" s="63"/>
      <c r="N21" s="63"/>
      <c r="O21" s="63"/>
      <c r="P21" s="45"/>
      <c r="Q21" s="46"/>
      <c r="R21" s="47"/>
    </row>
    <row r="22" spans="1:18" s="48" customFormat="1" ht="9" customHeight="1">
      <c r="A22" s="50"/>
      <c r="B22" s="51"/>
      <c r="C22" s="51"/>
      <c r="D22" s="51"/>
      <c r="E22" s="68"/>
      <c r="F22" s="68"/>
      <c r="G22" s="73"/>
      <c r="H22" s="68"/>
      <c r="I22" s="60"/>
      <c r="J22" s="42"/>
      <c r="K22" s="42"/>
      <c r="L22" s="42"/>
      <c r="M22" s="63"/>
      <c r="N22" s="63"/>
      <c r="O22" s="63"/>
      <c r="P22" s="45"/>
      <c r="Q22" s="46"/>
      <c r="R22" s="47"/>
    </row>
    <row r="23" spans="1:18" s="48" customFormat="1" ht="9" customHeight="1">
      <c r="A23" s="37">
        <v>9</v>
      </c>
      <c r="B23" s="38" t="str">
        <f>IF($D23="","",VLOOKUP($D23,'[1]Girls Si Qual Draw Prep'!$A$7:$P$38,15))</f>
        <v>QA</v>
      </c>
      <c r="C23" s="38">
        <f>IF($D23="","",VLOOKUP($D23,'[1]Girls Si Qual Draw Prep'!$A$7:$P$38,16))</f>
        <v>876</v>
      </c>
      <c r="D23" s="39">
        <v>2</v>
      </c>
      <c r="E23" s="40" t="str">
        <f>UPPER(IF($D23="","",VLOOKUP($D23,'[1]Girls Si Qual Draw Prep'!$A$7:$P$38,2)))</f>
        <v>PISKUN</v>
      </c>
      <c r="F23" s="40" t="str">
        <f>IF($D23="","",VLOOKUP($D23,'[1]Girls Si Qual Draw Prep'!$A$7:$P$38,3))</f>
        <v>OLEKSANDRA</v>
      </c>
      <c r="G23" s="40"/>
      <c r="H23" s="40" t="str">
        <f>IF($D23="","",VLOOKUP($D23,'[1]Girls Si Qual Draw Prep'!$A$7:$P$38,4))</f>
        <v>UKR</v>
      </c>
      <c r="I23" s="41"/>
      <c r="J23" s="42"/>
      <c r="K23" s="42"/>
      <c r="L23" s="42"/>
      <c r="M23" s="63"/>
      <c r="N23" s="63"/>
      <c r="O23" s="63"/>
      <c r="P23" s="45"/>
      <c r="Q23" s="46"/>
      <c r="R23" s="47"/>
    </row>
    <row r="24" spans="1:18" s="48" customFormat="1" ht="9" customHeight="1">
      <c r="A24" s="50"/>
      <c r="B24" s="51"/>
      <c r="C24" s="51"/>
      <c r="D24" s="51"/>
      <c r="E24" s="42"/>
      <c r="F24" s="42"/>
      <c r="G24" s="52"/>
      <c r="H24" s="53" t="s">
        <v>18</v>
      </c>
      <c r="I24" s="54" t="s">
        <v>73</v>
      </c>
      <c r="J24" s="55" t="str">
        <f>UPPER(IF(OR(I24="a",I24="as"),E23,IF(OR(I24="b",I24="bs"),E25,)))</f>
        <v>PISKUN</v>
      </c>
      <c r="K24" s="55"/>
      <c r="L24" s="42"/>
      <c r="M24" s="63"/>
      <c r="N24" s="63"/>
      <c r="O24" s="63"/>
      <c r="P24" s="45"/>
      <c r="Q24" s="46"/>
      <c r="R24" s="47"/>
    </row>
    <row r="25" spans="1:18" s="48" customFormat="1" ht="9" customHeight="1">
      <c r="A25" s="50">
        <v>10</v>
      </c>
      <c r="B25" s="38" t="str">
        <f>IF($D25="","",VLOOKUP($D25,'[1]Girls Si Qual Draw Prep'!$A$7:$P$38,15))</f>
        <v>QA</v>
      </c>
      <c r="C25" s="38">
        <f>IF($D25="","",VLOOKUP($D25,'[1]Girls Si Qual Draw Prep'!$A$7:$P$38,16))</f>
        <v>1154</v>
      </c>
      <c r="D25" s="39">
        <v>10</v>
      </c>
      <c r="E25" s="38" t="str">
        <f>UPPER(IF($D25="","",VLOOKUP($D25,'[1]Girls Si Qual Draw Prep'!$A$7:$P$38,2)))</f>
        <v>CHUMAK</v>
      </c>
      <c r="F25" s="38" t="str">
        <f>IF($D25="","",VLOOKUP($D25,'[1]Girls Si Qual Draw Prep'!$A$7:$P$38,3))</f>
        <v>MARYNA</v>
      </c>
      <c r="G25" s="38"/>
      <c r="H25" s="38" t="str">
        <f>IF($D25="","",VLOOKUP($D25,'[1]Girls Si Qual Draw Prep'!$A$7:$P$38,4))</f>
        <v>UKR</v>
      </c>
      <c r="I25" s="57"/>
      <c r="J25" s="42" t="s">
        <v>114</v>
      </c>
      <c r="K25" s="58"/>
      <c r="L25" s="42"/>
      <c r="M25" s="63"/>
      <c r="N25" s="63"/>
      <c r="O25" s="63"/>
      <c r="P25" s="45"/>
      <c r="Q25" s="46"/>
      <c r="R25" s="47"/>
    </row>
    <row r="26" spans="1:18" s="48" customFormat="1" ht="9" customHeight="1">
      <c r="A26" s="50"/>
      <c r="B26" s="51"/>
      <c r="C26" s="51"/>
      <c r="D26" s="59"/>
      <c r="E26" s="42"/>
      <c r="F26" s="42"/>
      <c r="G26" s="52"/>
      <c r="H26" s="42"/>
      <c r="I26" s="60"/>
      <c r="J26" s="53" t="s">
        <v>18</v>
      </c>
      <c r="K26" s="61" t="s">
        <v>71</v>
      </c>
      <c r="L26" s="55" t="str">
        <f>UPPER(IF(OR(K26="a",K26="as"),J24,IF(OR(K26="b",K26="bs"),J28,)))</f>
        <v>PISKUN</v>
      </c>
      <c r="M26" s="62"/>
      <c r="N26" s="63"/>
      <c r="O26" s="63"/>
      <c r="P26" s="45"/>
      <c r="Q26" s="46"/>
      <c r="R26" s="47"/>
    </row>
    <row r="27" spans="1:18" s="48" customFormat="1" ht="9" customHeight="1">
      <c r="A27" s="50">
        <v>11</v>
      </c>
      <c r="B27" s="38" t="str">
        <f>IF($D27="","",VLOOKUP($D27,'[1]Girls Si Qual Draw Prep'!$A$7:$P$38,15))</f>
        <v>WC</v>
      </c>
      <c r="C27" s="38">
        <f>IF($D27="","",VLOOKUP($D27,'[1]Girls Si Qual Draw Prep'!$A$7:$P$38,16))</f>
        <v>0</v>
      </c>
      <c r="D27" s="39">
        <v>32</v>
      </c>
      <c r="E27" s="38" t="str">
        <f>UPPER(IF($D27="","",VLOOKUP($D27,'[1]Girls Si Qual Draw Prep'!$A$7:$P$38,2)))</f>
        <v>TYMCHENKO</v>
      </c>
      <c r="F27" s="38" t="str">
        <f>IF($D27="","",VLOOKUP($D27,'[1]Girls Si Qual Draw Prep'!$A$7:$P$38,3))</f>
        <v>YELYZAVETA</v>
      </c>
      <c r="G27" s="38"/>
      <c r="H27" s="38" t="str">
        <f>IF($D27="","",VLOOKUP($D27,'[1]Girls Si Qual Draw Prep'!$A$7:$P$38,4))</f>
        <v>UKR</v>
      </c>
      <c r="I27" s="41"/>
      <c r="J27" s="42"/>
      <c r="K27" s="64"/>
      <c r="L27" s="42" t="s">
        <v>115</v>
      </c>
      <c r="M27" s="65"/>
      <c r="N27" s="63"/>
      <c r="O27" s="63"/>
      <c r="P27" s="45"/>
      <c r="Q27" s="46"/>
      <c r="R27" s="47"/>
    </row>
    <row r="28" spans="1:18" s="48" customFormat="1" ht="9" customHeight="1">
      <c r="A28" s="37"/>
      <c r="B28" s="51"/>
      <c r="C28" s="51"/>
      <c r="D28" s="59"/>
      <c r="E28" s="42"/>
      <c r="F28" s="42"/>
      <c r="G28" s="52"/>
      <c r="H28" s="53" t="s">
        <v>18</v>
      </c>
      <c r="I28" s="54" t="s">
        <v>78</v>
      </c>
      <c r="J28" s="55" t="str">
        <f>UPPER(IF(OR(I28="a",I28="as"),E27,IF(OR(I28="b",I28="bs"),E29,)))</f>
        <v>TYMCHENKO</v>
      </c>
      <c r="K28" s="66"/>
      <c r="L28" s="42"/>
      <c r="M28" s="65"/>
      <c r="N28" s="63"/>
      <c r="O28" s="63"/>
      <c r="P28" s="45"/>
      <c r="Q28" s="46"/>
      <c r="R28" s="47"/>
    </row>
    <row r="29" spans="1:18" s="48" customFormat="1" ht="9" customHeight="1">
      <c r="A29" s="50">
        <v>12</v>
      </c>
      <c r="B29" s="38" t="str">
        <f>IF($D29="","",VLOOKUP($D29,'[1]Girls Si Qual Draw Prep'!$A$7:$P$38,15))</f>
        <v>QA</v>
      </c>
      <c r="C29" s="38">
        <f>IF($D29="","",VLOOKUP($D29,'[1]Girls Si Qual Draw Prep'!$A$7:$P$38,16))</f>
        <v>0</v>
      </c>
      <c r="D29" s="39">
        <v>25</v>
      </c>
      <c r="E29" s="38" t="str">
        <f>UPPER(IF($D29="","",VLOOKUP($D29,'[1]Girls Si Qual Draw Prep'!$A$7:$P$38,2)))</f>
        <v>KONOP</v>
      </c>
      <c r="F29" s="38" t="str">
        <f>IF($D29="","",VLOOKUP($D29,'[1]Girls Si Qual Draw Prep'!$A$7:$P$38,3))</f>
        <v>POLINA</v>
      </c>
      <c r="G29" s="38"/>
      <c r="H29" s="38" t="str">
        <f>IF($D29="","",VLOOKUP($D29,'[1]Girls Si Qual Draw Prep'!$A$7:$P$38,4))</f>
        <v>UKR</v>
      </c>
      <c r="I29" s="67"/>
      <c r="J29" s="42" t="s">
        <v>85</v>
      </c>
      <c r="K29" s="42"/>
      <c r="L29" s="42"/>
      <c r="M29" s="65"/>
      <c r="N29" s="63"/>
      <c r="O29" s="63"/>
      <c r="P29" s="45"/>
      <c r="Q29" s="46"/>
      <c r="R29" s="47"/>
    </row>
    <row r="30" spans="1:18" s="48" customFormat="1" ht="9" customHeight="1">
      <c r="A30" s="50"/>
      <c r="B30" s="51"/>
      <c r="C30" s="51"/>
      <c r="D30" s="59"/>
      <c r="E30" s="42"/>
      <c r="F30" s="42"/>
      <c r="G30" s="52"/>
      <c r="H30" s="68"/>
      <c r="I30" s="60"/>
      <c r="J30" s="42"/>
      <c r="K30" s="42"/>
      <c r="L30" s="53" t="s">
        <v>18</v>
      </c>
      <c r="M30" s="61" t="s">
        <v>73</v>
      </c>
      <c r="N30" s="55" t="str">
        <f>UPPER(IF(OR(M30="a",M30="as"),L26,IF(OR(M30="b",M30="bs"),L34,)))</f>
        <v>PISKUN</v>
      </c>
      <c r="O30" s="62"/>
      <c r="P30" s="45"/>
      <c r="Q30" s="46"/>
      <c r="R30" s="47"/>
    </row>
    <row r="31" spans="1:18" s="48" customFormat="1" ht="9" customHeight="1">
      <c r="A31" s="50">
        <v>13</v>
      </c>
      <c r="B31" s="38" t="str">
        <f>IF($D31="","",VLOOKUP($D31,'[1]Girls Si Qual Draw Prep'!$A$7:$P$38,15))</f>
        <v>QA</v>
      </c>
      <c r="C31" s="38">
        <f>IF($D31="","",VLOOKUP($D31,'[1]Girls Si Qual Draw Prep'!$A$7:$P$38,16))</f>
        <v>1207</v>
      </c>
      <c r="D31" s="39">
        <v>11</v>
      </c>
      <c r="E31" s="38" t="str">
        <f>UPPER(IF($D31="","",VLOOKUP($D31,'[1]Girls Si Qual Draw Prep'!$A$7:$P$38,2)))</f>
        <v>BARYSHPOLETS</v>
      </c>
      <c r="F31" s="38" t="str">
        <f>IF($D31="","",VLOOKUP($D31,'[1]Girls Si Qual Draw Prep'!$A$7:$P$38,3))</f>
        <v>NADIYA</v>
      </c>
      <c r="G31" s="38"/>
      <c r="H31" s="38" t="str">
        <f>IF($D31="","",VLOOKUP($D31,'[1]Girls Si Qual Draw Prep'!$A$7:$P$38,4))</f>
        <v>UKR</v>
      </c>
      <c r="I31" s="69"/>
      <c r="J31" s="42"/>
      <c r="K31" s="42"/>
      <c r="L31" s="42"/>
      <c r="M31" s="65"/>
      <c r="N31" s="42" t="s">
        <v>100</v>
      </c>
      <c r="O31" s="63"/>
      <c r="P31" s="45"/>
      <c r="Q31" s="46"/>
      <c r="R31" s="47"/>
    </row>
    <row r="32" spans="1:18" s="48" customFormat="1" ht="9" customHeight="1">
      <c r="A32" s="50"/>
      <c r="B32" s="51"/>
      <c r="C32" s="51"/>
      <c r="D32" s="59"/>
      <c r="E32" s="42"/>
      <c r="F32" s="42"/>
      <c r="G32" s="52"/>
      <c r="H32" s="53" t="s">
        <v>18</v>
      </c>
      <c r="I32" s="54" t="s">
        <v>87</v>
      </c>
      <c r="J32" s="55" t="str">
        <f>UPPER(IF(OR(I32="a",I32="as"),E31,IF(OR(I32="b",I32="bs"),E33,)))</f>
        <v>SHUBINA</v>
      </c>
      <c r="K32" s="55"/>
      <c r="L32" s="42"/>
      <c r="M32" s="65"/>
      <c r="N32" s="63"/>
      <c r="O32" s="63"/>
      <c r="P32" s="45"/>
      <c r="Q32" s="46"/>
      <c r="R32" s="47"/>
    </row>
    <row r="33" spans="1:18" s="48" customFormat="1" ht="9" customHeight="1">
      <c r="A33" s="50">
        <v>14</v>
      </c>
      <c r="B33" s="38" t="str">
        <f>IF($D33="","",VLOOKUP($D33,'[1]Girls Si Qual Draw Prep'!$A$7:$P$38,15))</f>
        <v>QA</v>
      </c>
      <c r="C33" s="38">
        <f>IF($D33="","",VLOOKUP($D33,'[1]Girls Si Qual Draw Prep'!$A$7:$P$38,16))</f>
        <v>1599</v>
      </c>
      <c r="D33" s="39">
        <v>13</v>
      </c>
      <c r="E33" s="38" t="str">
        <f>UPPER(IF($D33="","",VLOOKUP($D33,'[1]Girls Si Qual Draw Prep'!$A$7:$P$38,2)))</f>
        <v>SHUBINA</v>
      </c>
      <c r="F33" s="38" t="str">
        <f>IF($D33="","",VLOOKUP($D33,'[1]Girls Si Qual Draw Prep'!$A$7:$P$38,3))</f>
        <v>OLENA</v>
      </c>
      <c r="G33" s="38"/>
      <c r="H33" s="38" t="str">
        <f>IF($D33="","",VLOOKUP($D33,'[1]Girls Si Qual Draw Prep'!$A$7:$P$38,4))</f>
        <v>UKR</v>
      </c>
      <c r="I33" s="57"/>
      <c r="J33" s="42" t="s">
        <v>108</v>
      </c>
      <c r="K33" s="58"/>
      <c r="L33" s="42"/>
      <c r="M33" s="65"/>
      <c r="N33" s="63"/>
      <c r="O33" s="63"/>
      <c r="P33" s="45"/>
      <c r="Q33" s="46"/>
      <c r="R33" s="47"/>
    </row>
    <row r="34" spans="1:18" s="48" customFormat="1" ht="9" customHeight="1">
      <c r="A34" s="50"/>
      <c r="B34" s="51"/>
      <c r="C34" s="51"/>
      <c r="D34" s="59"/>
      <c r="E34" s="42"/>
      <c r="F34" s="42"/>
      <c r="G34" s="52"/>
      <c r="H34" s="42"/>
      <c r="I34" s="60"/>
      <c r="J34" s="53" t="s">
        <v>18</v>
      </c>
      <c r="K34" s="61" t="s">
        <v>80</v>
      </c>
      <c r="L34" s="55" t="str">
        <f>UPPER(IF(OR(K34="a",K34="as"),J32,IF(OR(K34="b",K34="bs"),J36,)))</f>
        <v>SHUBINA</v>
      </c>
      <c r="M34" s="72"/>
      <c r="N34" s="63"/>
      <c r="O34" s="63"/>
      <c r="P34" s="45"/>
      <c r="Q34" s="46"/>
      <c r="R34" s="47"/>
    </row>
    <row r="35" spans="1:18" s="48" customFormat="1" ht="9" customHeight="1">
      <c r="A35" s="50">
        <v>15</v>
      </c>
      <c r="B35" s="38" t="str">
        <f>IF($D35="","",VLOOKUP($D35,'[1]Girls Si Qual Draw Prep'!$A$7:$P$38,15))</f>
        <v>QA</v>
      </c>
      <c r="C35" s="38">
        <f>IF($D35="","",VLOOKUP($D35,'[1]Girls Si Qual Draw Prep'!$A$7:$P$38,16))</f>
        <v>1349</v>
      </c>
      <c r="D35" s="39">
        <v>12</v>
      </c>
      <c r="E35" s="38" t="str">
        <f>UPPER(IF($D35="","",VLOOKUP($D35,'[1]Girls Si Qual Draw Prep'!$A$7:$P$38,2)))</f>
        <v>PYATAKOVA</v>
      </c>
      <c r="F35" s="38" t="str">
        <f>IF($D35="","",VLOOKUP($D35,'[1]Girls Si Qual Draw Prep'!$A$7:$P$38,3))</f>
        <v>KATERYNA</v>
      </c>
      <c r="G35" s="38"/>
      <c r="H35" s="38" t="str">
        <f>IF($D35="","",VLOOKUP($D35,'[1]Girls Si Qual Draw Prep'!$A$7:$P$38,4))</f>
        <v>UKR</v>
      </c>
      <c r="I35" s="41"/>
      <c r="J35" s="42"/>
      <c r="K35" s="64"/>
      <c r="L35" s="42" t="s">
        <v>116</v>
      </c>
      <c r="M35" s="63"/>
      <c r="N35" s="63"/>
      <c r="O35" s="63"/>
      <c r="P35" s="45"/>
      <c r="Q35" s="46"/>
      <c r="R35" s="47"/>
    </row>
    <row r="36" spans="1:18" s="48" customFormat="1" ht="9" customHeight="1">
      <c r="A36" s="50"/>
      <c r="B36" s="51"/>
      <c r="C36" s="51"/>
      <c r="D36" s="51"/>
      <c r="E36" s="42"/>
      <c r="F36" s="42"/>
      <c r="G36" s="52"/>
      <c r="H36" s="53" t="s">
        <v>18</v>
      </c>
      <c r="I36" s="54" t="s">
        <v>93</v>
      </c>
      <c r="J36" s="55" t="str">
        <f>UPPER(IF(OR(I36="a",I36="as"),E35,IF(OR(I36="b",I36="bs"),E37,)))</f>
        <v>SKRIPKINA</v>
      </c>
      <c r="K36" s="66"/>
      <c r="L36" s="42"/>
      <c r="M36" s="63"/>
      <c r="N36" s="63"/>
      <c r="O36" s="63"/>
      <c r="P36" s="45"/>
      <c r="Q36" s="46"/>
      <c r="R36" s="47"/>
    </row>
    <row r="37" spans="1:18" s="48" customFormat="1" ht="9" customHeight="1">
      <c r="A37" s="37">
        <v>16</v>
      </c>
      <c r="B37" s="38" t="str">
        <f>IF($D37="","",VLOOKUP($D37,'[1]Girls Si Qual Draw Prep'!$A$7:$P$38,15))</f>
        <v>QA</v>
      </c>
      <c r="C37" s="38">
        <f>IF($D37="","",VLOOKUP($D37,'[1]Girls Si Qual Draw Prep'!$A$7:$P$38,16))</f>
        <v>1098</v>
      </c>
      <c r="D37" s="39">
        <v>8</v>
      </c>
      <c r="E37" s="40" t="str">
        <f>UPPER(IF($D37="","",VLOOKUP($D37,'[1]Girls Si Qual Draw Prep'!$A$7:$P$38,2)))</f>
        <v>SKRIPKINA</v>
      </c>
      <c r="F37" s="40" t="str">
        <f>IF($D37="","",VLOOKUP($D37,'[1]Girls Si Qual Draw Prep'!$A$7:$P$38,3))</f>
        <v>ALEXANDRA</v>
      </c>
      <c r="G37" s="40"/>
      <c r="H37" s="40" t="str">
        <f>IF($D37="","",VLOOKUP($D37,'[1]Girls Si Qual Draw Prep'!$A$7:$P$38,4))</f>
        <v>UKR</v>
      </c>
      <c r="I37" s="67"/>
      <c r="J37" s="42" t="s">
        <v>117</v>
      </c>
      <c r="K37" s="42"/>
      <c r="L37" s="42"/>
      <c r="M37" s="63"/>
      <c r="N37" s="63"/>
      <c r="O37" s="63"/>
      <c r="P37" s="45"/>
      <c r="Q37" s="46"/>
      <c r="R37" s="47"/>
    </row>
    <row r="38" spans="1:18" s="48" customFormat="1" ht="9" customHeight="1">
      <c r="A38" s="50"/>
      <c r="B38" s="51"/>
      <c r="C38" s="51"/>
      <c r="D38" s="51"/>
      <c r="E38" s="42"/>
      <c r="F38" s="42"/>
      <c r="G38" s="52"/>
      <c r="H38" s="42"/>
      <c r="I38" s="60"/>
      <c r="J38" s="42"/>
      <c r="K38" s="42"/>
      <c r="L38" s="42"/>
      <c r="M38" s="63"/>
      <c r="N38" s="63"/>
      <c r="O38" s="63"/>
      <c r="P38" s="45"/>
      <c r="Q38" s="46"/>
      <c r="R38" s="47"/>
    </row>
    <row r="39" spans="1:18" s="48" customFormat="1" ht="9" customHeight="1">
      <c r="A39" s="37">
        <v>17</v>
      </c>
      <c r="B39" s="38" t="str">
        <f>IF($D39="","",VLOOKUP($D39,'[1]Girls Si Qual Draw Prep'!$A$7:$P$38,15))</f>
        <v>QA</v>
      </c>
      <c r="C39" s="38">
        <f>IF($D39="","",VLOOKUP($D39,'[1]Girls Si Qual Draw Prep'!$A$7:$P$38,16))</f>
        <v>944</v>
      </c>
      <c r="D39" s="39">
        <v>3</v>
      </c>
      <c r="E39" s="40" t="str">
        <f>UPPER(IF($D39="","",VLOOKUP($D39,'[1]Girls Si Qual Draw Prep'!$A$7:$P$38,2)))</f>
        <v>BONDARENKO</v>
      </c>
      <c r="F39" s="40" t="str">
        <f>IF($D39="","",VLOOKUP($D39,'[1]Girls Si Qual Draw Prep'!$A$7:$P$38,3))</f>
        <v>INNA</v>
      </c>
      <c r="G39" s="40"/>
      <c r="H39" s="40" t="str">
        <f>IF($D39="","",VLOOKUP($D39,'[1]Girls Si Qual Draw Prep'!$A$7:$P$38,4))</f>
        <v>UKR</v>
      </c>
      <c r="I39" s="41"/>
      <c r="J39" s="42"/>
      <c r="K39" s="42"/>
      <c r="L39" s="42"/>
      <c r="M39" s="63"/>
      <c r="N39" s="63"/>
      <c r="O39" s="63"/>
      <c r="P39" s="137"/>
      <c r="Q39" s="46"/>
      <c r="R39" s="47"/>
    </row>
    <row r="40" spans="1:18" s="48" customFormat="1" ht="9" customHeight="1">
      <c r="A40" s="50"/>
      <c r="B40" s="51"/>
      <c r="C40" s="51"/>
      <c r="D40" s="51"/>
      <c r="E40" s="42"/>
      <c r="F40" s="42"/>
      <c r="G40" s="52"/>
      <c r="H40" s="53" t="s">
        <v>18</v>
      </c>
      <c r="I40" s="54" t="s">
        <v>75</v>
      </c>
      <c r="J40" s="55" t="str">
        <f>UPPER(IF(OR(I40="a",I40="as"),E39,IF(OR(I40="b",I40="bs"),E41,)))</f>
        <v>MELNICHENKO</v>
      </c>
      <c r="K40" s="55"/>
      <c r="L40" s="42"/>
      <c r="M40" s="63"/>
      <c r="N40" s="63"/>
      <c r="O40" s="63"/>
      <c r="P40" s="138"/>
      <c r="Q40" s="139"/>
      <c r="R40" s="47"/>
    </row>
    <row r="41" spans="1:18" s="48" customFormat="1" ht="9" customHeight="1">
      <c r="A41" s="50">
        <v>18</v>
      </c>
      <c r="B41" s="38" t="str">
        <f>IF($D41="","",VLOOKUP($D41,'[1]Girls Si Qual Draw Prep'!$A$7:$P$38,15))</f>
        <v>WC</v>
      </c>
      <c r="C41" s="38">
        <f>IF($D41="","",VLOOKUP($D41,'[1]Girls Si Qual Draw Prep'!$A$7:$P$38,16))</f>
        <v>0</v>
      </c>
      <c r="D41" s="39">
        <v>31</v>
      </c>
      <c r="E41" s="38" t="str">
        <f>UPPER(IF($D41="","",VLOOKUP($D41,'[1]Girls Si Qual Draw Prep'!$A$7:$P$38,2)))</f>
        <v>MELNICHENKO</v>
      </c>
      <c r="F41" s="38" t="str">
        <f>IF($D41="","",VLOOKUP($D41,'[1]Girls Si Qual Draw Prep'!$A$7:$P$38,3))</f>
        <v>ANASTASIA</v>
      </c>
      <c r="G41" s="38"/>
      <c r="H41" s="38" t="str">
        <f>IF($D41="","",VLOOKUP($D41,'[1]Girls Si Qual Draw Prep'!$A$7:$P$38,4))</f>
        <v>UKR</v>
      </c>
      <c r="I41" s="57"/>
      <c r="J41" s="42" t="s">
        <v>74</v>
      </c>
      <c r="K41" s="58"/>
      <c r="L41" s="42"/>
      <c r="M41" s="63"/>
      <c r="N41" s="63"/>
      <c r="O41" s="63"/>
      <c r="P41" s="45"/>
      <c r="Q41" s="46"/>
      <c r="R41" s="47"/>
    </row>
    <row r="42" spans="1:18" s="48" customFormat="1" ht="9" customHeight="1">
      <c r="A42" s="50"/>
      <c r="B42" s="51"/>
      <c r="C42" s="51"/>
      <c r="D42" s="59"/>
      <c r="E42" s="42"/>
      <c r="F42" s="42"/>
      <c r="G42" s="52"/>
      <c r="H42" s="42"/>
      <c r="I42" s="60"/>
      <c r="J42" s="53" t="s">
        <v>18</v>
      </c>
      <c r="K42" s="61" t="s">
        <v>87</v>
      </c>
      <c r="L42" s="55" t="str">
        <f>UPPER(IF(OR(K42="a",K42="as"),J40,IF(OR(K42="b",K42="bs"),J44,)))</f>
        <v>NAUTA</v>
      </c>
      <c r="M42" s="62"/>
      <c r="N42" s="63"/>
      <c r="O42" s="63"/>
      <c r="P42" s="45"/>
      <c r="Q42" s="46"/>
      <c r="R42" s="47"/>
    </row>
    <row r="43" spans="1:18" s="48" customFormat="1" ht="9" customHeight="1">
      <c r="A43" s="50">
        <v>19</v>
      </c>
      <c r="B43" s="38" t="str">
        <f>IF($D43="","",VLOOKUP($D43,'[1]Girls Si Qual Draw Prep'!$A$7:$P$38,15))</f>
        <v>WC</v>
      </c>
      <c r="C43" s="38">
        <f>IF($D43="","",VLOOKUP($D43,'[1]Girls Si Qual Draw Prep'!$A$7:$P$38,16))</f>
        <v>1702</v>
      </c>
      <c r="D43" s="39">
        <v>14</v>
      </c>
      <c r="E43" s="38" t="str">
        <f>UPPER(IF($D43="","",VLOOKUP($D43,'[1]Girls Si Qual Draw Prep'!$A$7:$P$38,2)))</f>
        <v>NAUTA</v>
      </c>
      <c r="F43" s="38" t="str">
        <f>IF($D43="","",VLOOKUP($D43,'[1]Girls Si Qual Draw Prep'!$A$7:$P$38,3))</f>
        <v>STEPHANIE</v>
      </c>
      <c r="G43" s="38"/>
      <c r="H43" s="38" t="str">
        <f>IF($D43="","",VLOOKUP($D43,'[1]Girls Si Qual Draw Prep'!$A$7:$P$38,4))</f>
        <v>USA</v>
      </c>
      <c r="I43" s="41"/>
      <c r="J43" s="42"/>
      <c r="K43" s="64"/>
      <c r="L43" s="42" t="s">
        <v>118</v>
      </c>
      <c r="M43" s="65"/>
      <c r="N43" s="63"/>
      <c r="O43" s="63"/>
      <c r="P43" s="45"/>
      <c r="Q43" s="46"/>
      <c r="R43" s="47"/>
    </row>
    <row r="44" spans="1:18" s="48" customFormat="1" ht="9" customHeight="1">
      <c r="A44" s="50"/>
      <c r="B44" s="51"/>
      <c r="C44" s="51"/>
      <c r="D44" s="59"/>
      <c r="E44" s="42"/>
      <c r="F44" s="42"/>
      <c r="G44" s="52"/>
      <c r="H44" s="53" t="s">
        <v>18</v>
      </c>
      <c r="I44" s="54" t="s">
        <v>78</v>
      </c>
      <c r="J44" s="55" t="str">
        <f>UPPER(IF(OR(I44="a",I44="as"),E43,IF(OR(I44="b",I44="bs"),E45,)))</f>
        <v>NAUTA</v>
      </c>
      <c r="K44" s="66"/>
      <c r="L44" s="42"/>
      <c r="M44" s="65"/>
      <c r="N44" s="63"/>
      <c r="O44" s="63"/>
      <c r="P44" s="45"/>
      <c r="Q44" s="46"/>
      <c r="R44" s="47"/>
    </row>
    <row r="45" spans="1:18" s="48" customFormat="1" ht="9" customHeight="1">
      <c r="A45" s="50">
        <v>20</v>
      </c>
      <c r="B45" s="38" t="str">
        <f>IF($D45="","",VLOOKUP($D45,'[1]Girls Si Qual Draw Prep'!$A$7:$P$38,15))</f>
        <v>QA</v>
      </c>
      <c r="C45" s="38">
        <f>IF($D45="","",VLOOKUP($D45,'[1]Girls Si Qual Draw Prep'!$A$7:$P$38,16))</f>
        <v>1980</v>
      </c>
      <c r="D45" s="39">
        <v>17</v>
      </c>
      <c r="E45" s="38" t="str">
        <f>UPPER(IF($D45="","",VLOOKUP($D45,'[1]Girls Si Qual Draw Prep'!$A$7:$P$38,2)))</f>
        <v>REVYUK</v>
      </c>
      <c r="F45" s="38" t="str">
        <f>IF($D45="","",VLOOKUP($D45,'[1]Girls Si Qual Draw Prep'!$A$7:$P$38,3))</f>
        <v>ANNA MARIA</v>
      </c>
      <c r="G45" s="38"/>
      <c r="H45" s="38" t="str">
        <f>IF($D45="","",VLOOKUP($D45,'[1]Girls Si Qual Draw Prep'!$A$7:$P$38,4))</f>
        <v>RUS</v>
      </c>
      <c r="I45" s="67"/>
      <c r="J45" s="42" t="s">
        <v>107</v>
      </c>
      <c r="K45" s="42"/>
      <c r="L45" s="42"/>
      <c r="M45" s="65"/>
      <c r="N45" s="63"/>
      <c r="O45" s="63"/>
      <c r="P45" s="45"/>
      <c r="Q45" s="46"/>
      <c r="R45" s="47"/>
    </row>
    <row r="46" spans="1:18" s="48" customFormat="1" ht="9" customHeight="1">
      <c r="A46" s="50"/>
      <c r="B46" s="51"/>
      <c r="C46" s="51"/>
      <c r="D46" s="59"/>
      <c r="E46" s="42"/>
      <c r="F46" s="42"/>
      <c r="G46" s="52"/>
      <c r="H46" s="68"/>
      <c r="I46" s="60"/>
      <c r="J46" s="42"/>
      <c r="K46" s="42"/>
      <c r="L46" s="53" t="s">
        <v>18</v>
      </c>
      <c r="M46" s="61" t="s">
        <v>82</v>
      </c>
      <c r="N46" s="55" t="str">
        <f>UPPER(IF(OR(M46="a",M46="as"),L42,IF(OR(M46="b",M46="bs"),L50,)))</f>
        <v>NEBOJANKO</v>
      </c>
      <c r="O46" s="62"/>
      <c r="P46" s="45"/>
      <c r="Q46" s="46"/>
      <c r="R46" s="47"/>
    </row>
    <row r="47" spans="1:18" s="48" customFormat="1" ht="9" customHeight="1">
      <c r="A47" s="50">
        <v>21</v>
      </c>
      <c r="B47" s="38" t="str">
        <f>IF($D47="","",VLOOKUP($D47,'[1]Girls Si Qual Draw Prep'!$A$7:$P$38,15))</f>
        <v>QA</v>
      </c>
      <c r="C47" s="38">
        <f>IF($D47="","",VLOOKUP($D47,'[1]Girls Si Qual Draw Prep'!$A$7:$P$38,16))</f>
        <v>0</v>
      </c>
      <c r="D47" s="39">
        <v>21</v>
      </c>
      <c r="E47" s="38" t="str">
        <f>UPPER(IF($D47="","",VLOOKUP($D47,'[1]Girls Si Qual Draw Prep'!$A$7:$P$38,2)))</f>
        <v>SHYNDER</v>
      </c>
      <c r="F47" s="38" t="str">
        <f>IF($D47="","",VLOOKUP($D47,'[1]Girls Si Qual Draw Prep'!$A$7:$P$38,3))</f>
        <v>YULIYA</v>
      </c>
      <c r="G47" s="38"/>
      <c r="H47" s="38" t="str">
        <f>IF($D47="","",VLOOKUP($D47,'[1]Girls Si Qual Draw Prep'!$A$7:$P$38,4))</f>
        <v>UKR</v>
      </c>
      <c r="I47" s="69"/>
      <c r="J47" s="42"/>
      <c r="K47" s="42"/>
      <c r="L47" s="42"/>
      <c r="M47" s="65"/>
      <c r="N47" s="42" t="s">
        <v>119</v>
      </c>
      <c r="O47" s="63"/>
      <c r="P47" s="45"/>
      <c r="Q47" s="46"/>
      <c r="R47" s="47"/>
    </row>
    <row r="48" spans="1:18" s="48" customFormat="1" ht="9" customHeight="1">
      <c r="A48" s="50"/>
      <c r="B48" s="51"/>
      <c r="C48" s="51"/>
      <c r="D48" s="59"/>
      <c r="E48" s="42"/>
      <c r="F48" s="42"/>
      <c r="G48" s="52"/>
      <c r="H48" s="53" t="s">
        <v>18</v>
      </c>
      <c r="I48" s="54" t="s">
        <v>78</v>
      </c>
      <c r="J48" s="55" t="str">
        <f>UPPER(IF(OR(I48="a",I48="as"),E47,IF(OR(I48="b",I48="bs"),E49,)))</f>
        <v>SHYNDER</v>
      </c>
      <c r="K48" s="55"/>
      <c r="L48" s="42"/>
      <c r="M48" s="65"/>
      <c r="N48" s="63"/>
      <c r="O48" s="63"/>
      <c r="P48" s="45"/>
      <c r="Q48" s="46"/>
      <c r="R48" s="47"/>
    </row>
    <row r="49" spans="1:18" s="48" customFormat="1" ht="9" customHeight="1">
      <c r="A49" s="50">
        <v>22</v>
      </c>
      <c r="B49" s="38" t="str">
        <f>IF($D49="","",VLOOKUP($D49,'[1]Girls Si Qual Draw Prep'!$A$7:$P$38,15))</f>
        <v>QA</v>
      </c>
      <c r="C49" s="38">
        <f>IF($D49="","",VLOOKUP($D49,'[1]Girls Si Qual Draw Prep'!$A$7:$P$38,16))</f>
        <v>0</v>
      </c>
      <c r="D49" s="39">
        <v>24</v>
      </c>
      <c r="E49" s="38" t="str">
        <f>UPPER(IF($D49="","",VLOOKUP($D49,'[1]Girls Si Qual Draw Prep'!$A$7:$P$38,2)))</f>
        <v>BARDABUSH</v>
      </c>
      <c r="F49" s="38" t="str">
        <f>IF($D49="","",VLOOKUP($D49,'[1]Girls Si Qual Draw Prep'!$A$7:$P$38,3))</f>
        <v>KSENIA</v>
      </c>
      <c r="G49" s="38"/>
      <c r="H49" s="38" t="str">
        <f>IF($D49="","",VLOOKUP($D49,'[1]Girls Si Qual Draw Prep'!$A$7:$P$38,4))</f>
        <v>UKR</v>
      </c>
      <c r="I49" s="57"/>
      <c r="J49" s="42" t="s">
        <v>120</v>
      </c>
      <c r="K49" s="58"/>
      <c r="L49" s="42"/>
      <c r="M49" s="65"/>
      <c r="N49" s="63"/>
      <c r="O49" s="63"/>
      <c r="P49" s="45"/>
      <c r="Q49" s="46"/>
      <c r="R49" s="47"/>
    </row>
    <row r="50" spans="1:18" s="48" customFormat="1" ht="9" customHeight="1">
      <c r="A50" s="50"/>
      <c r="B50" s="51"/>
      <c r="C50" s="51"/>
      <c r="D50" s="59"/>
      <c r="E50" s="42"/>
      <c r="F50" s="42"/>
      <c r="G50" s="52"/>
      <c r="H50" s="42"/>
      <c r="I50" s="60"/>
      <c r="J50" s="53" t="s">
        <v>18</v>
      </c>
      <c r="K50" s="61" t="s">
        <v>93</v>
      </c>
      <c r="L50" s="55" t="str">
        <f>UPPER(IF(OR(K50="a",K50="as"),J48,IF(OR(K50="b",K50="bs"),J52,)))</f>
        <v>NEBOJANKO</v>
      </c>
      <c r="M50" s="72"/>
      <c r="N50" s="63"/>
      <c r="O50" s="63"/>
      <c r="P50" s="45"/>
      <c r="Q50" s="46"/>
      <c r="R50" s="47"/>
    </row>
    <row r="51" spans="1:18" s="48" customFormat="1" ht="9" customHeight="1">
      <c r="A51" s="50">
        <v>23</v>
      </c>
      <c r="B51" s="38" t="str">
        <f>IF($D51="","",VLOOKUP($D51,'[1]Girls Si Qual Draw Prep'!$A$7:$P$38,15))</f>
        <v>QA</v>
      </c>
      <c r="C51" s="38">
        <f>IF($D51="","",VLOOKUP($D51,'[1]Girls Si Qual Draw Prep'!$A$7:$P$38,16))</f>
        <v>0</v>
      </c>
      <c r="D51" s="39">
        <v>23</v>
      </c>
      <c r="E51" s="38" t="str">
        <f>UPPER(IF($D51="","",VLOOKUP($D51,'[1]Girls Si Qual Draw Prep'!$A$7:$P$38,2)))</f>
        <v>HNATYSHYN</v>
      </c>
      <c r="F51" s="38" t="str">
        <f>IF($D51="","",VLOOKUP($D51,'[1]Girls Si Qual Draw Prep'!$A$7:$P$38,3))</f>
        <v>MARTA</v>
      </c>
      <c r="G51" s="38"/>
      <c r="H51" s="38" t="str">
        <f>IF($D51="","",VLOOKUP($D51,'[1]Girls Si Qual Draw Prep'!$A$7:$P$38,4))</f>
        <v>UKR</v>
      </c>
      <c r="I51" s="41"/>
      <c r="J51" s="42"/>
      <c r="K51" s="64"/>
      <c r="L51" s="42" t="s">
        <v>84</v>
      </c>
      <c r="M51" s="63"/>
      <c r="N51" s="63"/>
      <c r="O51" s="63"/>
      <c r="P51" s="45"/>
      <c r="Q51" s="46"/>
      <c r="R51" s="47"/>
    </row>
    <row r="52" spans="1:18" s="48" customFormat="1" ht="9" customHeight="1">
      <c r="A52" s="50"/>
      <c r="B52" s="51"/>
      <c r="C52" s="51"/>
      <c r="D52" s="51"/>
      <c r="E52" s="42"/>
      <c r="F52" s="42"/>
      <c r="G52" s="52"/>
      <c r="H52" s="53" t="s">
        <v>18</v>
      </c>
      <c r="I52" s="54" t="s">
        <v>82</v>
      </c>
      <c r="J52" s="55" t="str">
        <f>UPPER(IF(OR(I52="a",I52="as"),E51,IF(OR(I52="b",I52="bs"),E53,)))</f>
        <v>NEBOJANKO</v>
      </c>
      <c r="K52" s="66"/>
      <c r="L52" s="42"/>
      <c r="M52" s="63"/>
      <c r="N52" s="63"/>
      <c r="O52" s="63"/>
      <c r="P52" s="45"/>
      <c r="Q52" s="46"/>
      <c r="R52" s="47"/>
    </row>
    <row r="53" spans="1:18" s="48" customFormat="1" ht="9" customHeight="1">
      <c r="A53" s="37">
        <v>24</v>
      </c>
      <c r="B53" s="38" t="str">
        <f>IF($D53="","",VLOOKUP($D53,'[1]Girls Si Qual Draw Prep'!$A$7:$P$38,15))</f>
        <v>QA</v>
      </c>
      <c r="C53" s="38">
        <f>IF($D53="","",VLOOKUP($D53,'[1]Girls Si Qual Draw Prep'!$A$7:$P$38,16))</f>
        <v>976</v>
      </c>
      <c r="D53" s="39">
        <v>5</v>
      </c>
      <c r="E53" s="40" t="str">
        <f>UPPER(IF($D53="","",VLOOKUP($D53,'[1]Girls Si Qual Draw Prep'!$A$7:$P$38,2)))</f>
        <v>NEBOJANKO</v>
      </c>
      <c r="F53" s="40" t="str">
        <f>IF($D53="","",VLOOKUP($D53,'[1]Girls Si Qual Draw Prep'!$A$7:$P$38,3))</f>
        <v>ANASTASIA</v>
      </c>
      <c r="G53" s="40"/>
      <c r="H53" s="40" t="str">
        <f>IF($D53="","",VLOOKUP($D53,'[1]Girls Si Qual Draw Prep'!$A$7:$P$38,4))</f>
        <v>GBR</v>
      </c>
      <c r="I53" s="67"/>
      <c r="J53" s="42" t="s">
        <v>107</v>
      </c>
      <c r="K53" s="42"/>
      <c r="L53" s="42"/>
      <c r="M53" s="63"/>
      <c r="N53" s="63"/>
      <c r="O53" s="63"/>
      <c r="P53" s="45"/>
      <c r="Q53" s="46"/>
      <c r="R53" s="47"/>
    </row>
    <row r="54" spans="1:18" s="48" customFormat="1" ht="9" customHeight="1">
      <c r="A54" s="50"/>
      <c r="B54" s="51"/>
      <c r="C54" s="51"/>
      <c r="D54" s="51"/>
      <c r="E54" s="68"/>
      <c r="F54" s="68"/>
      <c r="G54" s="73"/>
      <c r="H54" s="68"/>
      <c r="I54" s="60"/>
      <c r="J54" s="42"/>
      <c r="K54" s="42"/>
      <c r="L54" s="42"/>
      <c r="M54" s="63"/>
      <c r="N54" s="63"/>
      <c r="O54" s="63"/>
      <c r="P54" s="45"/>
      <c r="Q54" s="46"/>
      <c r="R54" s="47"/>
    </row>
    <row r="55" spans="1:18" s="48" customFormat="1" ht="9" customHeight="1">
      <c r="A55" s="37">
        <v>25</v>
      </c>
      <c r="B55" s="38" t="str">
        <f>IF($D55="","",VLOOKUP($D55,'[1]Girls Si Qual Draw Prep'!$A$7:$P$38,15))</f>
        <v>QA</v>
      </c>
      <c r="C55" s="38">
        <f>IF($D55="","",VLOOKUP($D55,'[1]Girls Si Qual Draw Prep'!$A$7:$P$38,16))</f>
        <v>946</v>
      </c>
      <c r="D55" s="39">
        <v>4</v>
      </c>
      <c r="E55" s="40" t="str">
        <f>UPPER(IF($D55="","",VLOOKUP($D55,'[1]Girls Si Qual Draw Prep'!$A$7:$P$38,2)))</f>
        <v>SAVCHUK</v>
      </c>
      <c r="F55" s="40" t="str">
        <f>IF($D55="","",VLOOKUP($D55,'[1]Girls Si Qual Draw Prep'!$A$7:$P$38,3))</f>
        <v>ALINA</v>
      </c>
      <c r="G55" s="40"/>
      <c r="H55" s="40" t="str">
        <f>IF($D55="","",VLOOKUP($D55,'[1]Girls Si Qual Draw Prep'!$A$7:$P$38,4))</f>
        <v>UKR</v>
      </c>
      <c r="I55" s="41"/>
      <c r="J55" s="42"/>
      <c r="K55" s="42"/>
      <c r="L55" s="42"/>
      <c r="M55" s="63"/>
      <c r="N55" s="63"/>
      <c r="O55" s="63"/>
      <c r="P55" s="45"/>
      <c r="Q55" s="46"/>
      <c r="R55" s="47"/>
    </row>
    <row r="56" spans="1:18" s="48" customFormat="1" ht="9" customHeight="1">
      <c r="A56" s="50"/>
      <c r="B56" s="51"/>
      <c r="C56" s="51"/>
      <c r="D56" s="51"/>
      <c r="E56" s="42"/>
      <c r="F56" s="42"/>
      <c r="G56" s="52"/>
      <c r="H56" s="53" t="s">
        <v>18</v>
      </c>
      <c r="I56" s="54" t="s">
        <v>71</v>
      </c>
      <c r="J56" s="55" t="str">
        <f>UPPER(IF(OR(I56="a",I56="as"),E55,IF(OR(I56="b",I56="bs"),E57,)))</f>
        <v>SAVCHUK</v>
      </c>
      <c r="K56" s="55"/>
      <c r="L56" s="42"/>
      <c r="M56" s="63"/>
      <c r="N56" s="63"/>
      <c r="O56" s="63"/>
      <c r="P56" s="45"/>
      <c r="Q56" s="46"/>
      <c r="R56" s="47"/>
    </row>
    <row r="57" spans="1:18" s="48" customFormat="1" ht="9" customHeight="1">
      <c r="A57" s="50">
        <v>26</v>
      </c>
      <c r="B57" s="38" t="str">
        <f>IF($D57="","",VLOOKUP($D57,'[1]Girls Si Qual Draw Prep'!$A$7:$P$38,15))</f>
        <v>QA</v>
      </c>
      <c r="C57" s="38">
        <f>IF($D57="","",VLOOKUP($D57,'[1]Girls Si Qual Draw Prep'!$A$7:$P$38,16))</f>
        <v>0</v>
      </c>
      <c r="D57" s="39">
        <v>20</v>
      </c>
      <c r="E57" s="38" t="str">
        <f>UPPER(IF($D57="","",VLOOKUP($D57,'[1]Girls Si Qual Draw Prep'!$A$7:$P$38,2)))</f>
        <v>ILYINA</v>
      </c>
      <c r="F57" s="38" t="str">
        <f>IF($D57="","",VLOOKUP($D57,'[1]Girls Si Qual Draw Prep'!$A$7:$P$38,3))</f>
        <v>KATERYNA</v>
      </c>
      <c r="G57" s="38"/>
      <c r="H57" s="38" t="str">
        <f>IF($D57="","",VLOOKUP($D57,'[1]Girls Si Qual Draw Prep'!$A$7:$P$38,4))</f>
        <v>UKR</v>
      </c>
      <c r="I57" s="57"/>
      <c r="J57" s="42" t="s">
        <v>121</v>
      </c>
      <c r="K57" s="58"/>
      <c r="L57" s="42"/>
      <c r="M57" s="63"/>
      <c r="N57" s="63"/>
      <c r="O57" s="63"/>
      <c r="P57" s="45"/>
      <c r="Q57" s="46"/>
      <c r="R57" s="47"/>
    </row>
    <row r="58" spans="1:18" s="48" customFormat="1" ht="9" customHeight="1">
      <c r="A58" s="50"/>
      <c r="B58" s="51"/>
      <c r="C58" s="51"/>
      <c r="D58" s="59"/>
      <c r="E58" s="42"/>
      <c r="F58" s="42"/>
      <c r="G58" s="52"/>
      <c r="H58" s="42"/>
      <c r="I58" s="60"/>
      <c r="J58" s="53" t="s">
        <v>18</v>
      </c>
      <c r="K58" s="61" t="s">
        <v>71</v>
      </c>
      <c r="L58" s="55" t="str">
        <f>UPPER(IF(OR(K58="a",K58="as"),J56,IF(OR(K58="b",K58="bs"),J60,)))</f>
        <v>SAVCHUK</v>
      </c>
      <c r="M58" s="62"/>
      <c r="N58" s="63"/>
      <c r="O58" s="63"/>
      <c r="P58" s="45"/>
      <c r="Q58" s="46"/>
      <c r="R58" s="47"/>
    </row>
    <row r="59" spans="1:18" s="48" customFormat="1" ht="9" customHeight="1">
      <c r="A59" s="50">
        <v>27</v>
      </c>
      <c r="B59" s="38" t="str">
        <f>IF($D59="","",VLOOKUP($D59,'[1]Girls Si Qual Draw Prep'!$A$7:$P$38,15))</f>
        <v>QA</v>
      </c>
      <c r="C59" s="38">
        <f>IF($D59="","",VLOOKUP($D59,'[1]Girls Si Qual Draw Prep'!$A$7:$P$38,16))</f>
        <v>0</v>
      </c>
      <c r="D59" s="39">
        <v>26</v>
      </c>
      <c r="E59" s="38" t="str">
        <f>UPPER(IF($D59="","",VLOOKUP($D59,'[1]Girls Si Qual Draw Prep'!$A$7:$P$38,2)))</f>
        <v>KRACHOK</v>
      </c>
      <c r="F59" s="38" t="str">
        <f>IF($D59="","",VLOOKUP($D59,'[1]Girls Si Qual Draw Prep'!$A$7:$P$38,3))</f>
        <v>MARIYA</v>
      </c>
      <c r="G59" s="38"/>
      <c r="H59" s="38" t="str">
        <f>IF($D59="","",VLOOKUP($D59,'[1]Girls Si Qual Draw Prep'!$A$7:$P$38,4))</f>
        <v>UKR</v>
      </c>
      <c r="I59" s="41"/>
      <c r="J59" s="42"/>
      <c r="K59" s="64"/>
      <c r="L59" s="42" t="s">
        <v>122</v>
      </c>
      <c r="M59" s="65"/>
      <c r="N59" s="63"/>
      <c r="O59" s="63"/>
      <c r="P59" s="45"/>
      <c r="Q59" s="46"/>
      <c r="R59" s="80"/>
    </row>
    <row r="60" spans="1:18" s="48" customFormat="1" ht="9" customHeight="1">
      <c r="A60" s="50"/>
      <c r="B60" s="51"/>
      <c r="C60" s="51"/>
      <c r="D60" s="59"/>
      <c r="E60" s="42"/>
      <c r="F60" s="42"/>
      <c r="G60" s="52"/>
      <c r="H60" s="53" t="s">
        <v>18</v>
      </c>
      <c r="I60" s="54" t="s">
        <v>87</v>
      </c>
      <c r="J60" s="55" t="str">
        <f>UPPER(IF(OR(I60="a",I60="as"),E59,IF(OR(I60="b",I60="bs"),E61,)))</f>
        <v>FILIAEVA</v>
      </c>
      <c r="K60" s="66"/>
      <c r="L60" s="42"/>
      <c r="M60" s="65"/>
      <c r="N60" s="63"/>
      <c r="O60" s="63"/>
      <c r="P60" s="45"/>
      <c r="Q60" s="46"/>
      <c r="R60" s="47"/>
    </row>
    <row r="61" spans="1:18" s="48" customFormat="1" ht="9" customHeight="1">
      <c r="A61" s="50">
        <v>28</v>
      </c>
      <c r="B61" s="38" t="str">
        <f>IF($D61="","",VLOOKUP($D61,'[1]Girls Si Qual Draw Prep'!$A$7:$P$38,15))</f>
        <v>QA</v>
      </c>
      <c r="C61" s="38">
        <f>IF($D61="","",VLOOKUP($D61,'[1]Girls Si Qual Draw Prep'!$A$7:$P$38,16))</f>
        <v>1112</v>
      </c>
      <c r="D61" s="39">
        <v>9</v>
      </c>
      <c r="E61" s="38" t="str">
        <f>UPPER(IF($D61="","",VLOOKUP($D61,'[1]Girls Si Qual Draw Prep'!$A$7:$P$38,2)))</f>
        <v>FILIAEVA</v>
      </c>
      <c r="F61" s="38" t="str">
        <f>IF($D61="","",VLOOKUP($D61,'[1]Girls Si Qual Draw Prep'!$A$7:$P$38,3))</f>
        <v>VALERIA</v>
      </c>
      <c r="G61" s="38"/>
      <c r="H61" s="38" t="str">
        <f>IF($D61="","",VLOOKUP($D61,'[1]Girls Si Qual Draw Prep'!$A$7:$P$38,4))</f>
        <v>BLR</v>
      </c>
      <c r="I61" s="67"/>
      <c r="J61" s="42" t="s">
        <v>118</v>
      </c>
      <c r="K61" s="42"/>
      <c r="L61" s="42"/>
      <c r="M61" s="65"/>
      <c r="N61" s="63"/>
      <c r="O61" s="63"/>
      <c r="P61" s="45"/>
      <c r="Q61" s="46"/>
      <c r="R61" s="47"/>
    </row>
    <row r="62" spans="1:18" s="48" customFormat="1" ht="9" customHeight="1">
      <c r="A62" s="50"/>
      <c r="B62" s="51"/>
      <c r="C62" s="51"/>
      <c r="D62" s="59"/>
      <c r="E62" s="42"/>
      <c r="F62" s="42"/>
      <c r="G62" s="52"/>
      <c r="H62" s="68"/>
      <c r="I62" s="60"/>
      <c r="J62" s="42"/>
      <c r="K62" s="42"/>
      <c r="L62" s="53" t="s">
        <v>18</v>
      </c>
      <c r="M62" s="61" t="s">
        <v>73</v>
      </c>
      <c r="N62" s="55" t="str">
        <f>UPPER(IF(OR(M62="a",M62="as"),L58,IF(OR(M62="b",M62="bs"),L66,)))</f>
        <v>SAVCHUK</v>
      </c>
      <c r="O62" s="62"/>
      <c r="P62" s="45"/>
      <c r="Q62" s="46"/>
      <c r="R62" s="47"/>
    </row>
    <row r="63" spans="1:18" s="48" customFormat="1" ht="9" customHeight="1">
      <c r="A63" s="50">
        <v>29</v>
      </c>
      <c r="B63" s="38" t="str">
        <f>IF($D63="","",VLOOKUP($D63,'[1]Girls Si Qual Draw Prep'!$A$7:$P$38,15))</f>
        <v>QA</v>
      </c>
      <c r="C63" s="38">
        <f>IF($D63="","",VLOOKUP($D63,'[1]Girls Si Qual Draw Prep'!$A$7:$P$38,16))</f>
        <v>0</v>
      </c>
      <c r="D63" s="39">
        <v>27</v>
      </c>
      <c r="E63" s="38" t="str">
        <f>UPPER(IF($D63="","",VLOOKUP($D63,'[1]Girls Si Qual Draw Prep'!$A$7:$P$38,2)))</f>
        <v>SHEVCHUK</v>
      </c>
      <c r="F63" s="38" t="str">
        <f>IF($D63="","",VLOOKUP($D63,'[1]Girls Si Qual Draw Prep'!$A$7:$P$38,3))</f>
        <v>TETYANA</v>
      </c>
      <c r="G63" s="38"/>
      <c r="H63" s="38" t="str">
        <f>IF($D63="","",VLOOKUP($D63,'[1]Girls Si Qual Draw Prep'!$A$7:$P$38,4))</f>
        <v>UKR</v>
      </c>
      <c r="I63" s="69"/>
      <c r="J63" s="42"/>
      <c r="K63" s="42"/>
      <c r="L63" s="42"/>
      <c r="M63" s="65"/>
      <c r="N63" s="42" t="s">
        <v>115</v>
      </c>
      <c r="O63" s="63"/>
      <c r="P63" s="45"/>
      <c r="Q63" s="46"/>
      <c r="R63" s="47"/>
    </row>
    <row r="64" spans="1:18" s="48" customFormat="1" ht="9" customHeight="1">
      <c r="A64" s="50"/>
      <c r="B64" s="51"/>
      <c r="C64" s="51"/>
      <c r="D64" s="59"/>
      <c r="E64" s="42"/>
      <c r="F64" s="42"/>
      <c r="G64" s="52"/>
      <c r="H64" s="53" t="s">
        <v>18</v>
      </c>
      <c r="I64" s="54" t="s">
        <v>75</v>
      </c>
      <c r="J64" s="55" t="str">
        <f>UPPER(IF(OR(I64="a",I64="as"),E63,IF(OR(I64="b",I64="bs"),E65,)))</f>
        <v>SACHUK</v>
      </c>
      <c r="K64" s="55"/>
      <c r="L64" s="42"/>
      <c r="M64" s="65"/>
      <c r="N64" s="63"/>
      <c r="O64" s="63"/>
      <c r="P64" s="45"/>
      <c r="Q64" s="46"/>
      <c r="R64" s="47"/>
    </row>
    <row r="65" spans="1:18" s="48" customFormat="1" ht="9" customHeight="1">
      <c r="A65" s="50">
        <v>30</v>
      </c>
      <c r="B65" s="38" t="str">
        <f>IF($D65="","",VLOOKUP($D65,'[1]Girls Si Qual Draw Prep'!$A$7:$P$38,15))</f>
        <v>QA</v>
      </c>
      <c r="C65" s="38">
        <f>IF($D65="","",VLOOKUP($D65,'[1]Girls Si Qual Draw Prep'!$A$7:$P$38,16))</f>
        <v>1980</v>
      </c>
      <c r="D65" s="39">
        <v>16</v>
      </c>
      <c r="E65" s="38" t="str">
        <f>UPPER(IF($D65="","",VLOOKUP($D65,'[1]Girls Si Qual Draw Prep'!$A$7:$P$38,2)))</f>
        <v>SACHUK</v>
      </c>
      <c r="F65" s="38" t="str">
        <f>IF($D65="","",VLOOKUP($D65,'[1]Girls Si Qual Draw Prep'!$A$7:$P$38,3))</f>
        <v>DARYNA</v>
      </c>
      <c r="G65" s="38"/>
      <c r="H65" s="38" t="str">
        <f>IF($D65="","",VLOOKUP($D65,'[1]Girls Si Qual Draw Prep'!$A$7:$P$38,4))</f>
        <v>UKR</v>
      </c>
      <c r="I65" s="57"/>
      <c r="J65" s="42" t="s">
        <v>85</v>
      </c>
      <c r="K65" s="58"/>
      <c r="L65" s="42"/>
      <c r="M65" s="65"/>
      <c r="N65" s="63"/>
      <c r="O65" s="63"/>
      <c r="P65" s="45"/>
      <c r="Q65" s="46"/>
      <c r="R65" s="47"/>
    </row>
    <row r="66" spans="1:18" s="48" customFormat="1" ht="9" customHeight="1">
      <c r="A66" s="50"/>
      <c r="B66" s="51"/>
      <c r="C66" s="51"/>
      <c r="D66" s="59"/>
      <c r="E66" s="42"/>
      <c r="F66" s="42"/>
      <c r="G66" s="52"/>
      <c r="H66" s="42"/>
      <c r="I66" s="60"/>
      <c r="J66" s="53" t="s">
        <v>18</v>
      </c>
      <c r="K66" s="61" t="s">
        <v>75</v>
      </c>
      <c r="L66" s="55" t="str">
        <f>UPPER(IF(OR(K66="a",K66="as"),J64,IF(OR(K66="b",K66="bs"),J68,)))</f>
        <v>KOVALSKAYA</v>
      </c>
      <c r="M66" s="72"/>
      <c r="N66" s="63"/>
      <c r="O66" s="63"/>
      <c r="P66" s="45"/>
      <c r="Q66" s="46"/>
      <c r="R66" s="47"/>
    </row>
    <row r="67" spans="1:18" s="48" customFormat="1" ht="9" customHeight="1">
      <c r="A67" s="50">
        <v>31</v>
      </c>
      <c r="B67" s="38" t="str">
        <f>IF($D67="","",VLOOKUP($D67,'[1]Girls Si Qual Draw Prep'!$A$7:$P$38,15))</f>
        <v>QA</v>
      </c>
      <c r="C67" s="38">
        <f>IF($D67="","",VLOOKUP($D67,'[1]Girls Si Qual Draw Prep'!$A$7:$P$38,16))</f>
        <v>0</v>
      </c>
      <c r="D67" s="39">
        <v>19</v>
      </c>
      <c r="E67" s="38" t="str">
        <f>UPPER(IF($D67="","",VLOOKUP($D67,'[1]Girls Si Qual Draw Prep'!$A$7:$P$38,2)))</f>
        <v>KOVALSKAYA</v>
      </c>
      <c r="F67" s="38" t="str">
        <f>IF($D67="","",VLOOKUP($D67,'[1]Girls Si Qual Draw Prep'!$A$7:$P$38,3))</f>
        <v>TATYANA</v>
      </c>
      <c r="G67" s="38"/>
      <c r="H67" s="38" t="str">
        <f>IF($D67="","",VLOOKUP($D67,'[1]Girls Si Qual Draw Prep'!$A$7:$P$38,4))</f>
        <v>UKR</v>
      </c>
      <c r="I67" s="41"/>
      <c r="J67" s="42"/>
      <c r="K67" s="64"/>
      <c r="L67" s="42" t="s">
        <v>123</v>
      </c>
      <c r="M67" s="63"/>
      <c r="N67" s="63"/>
      <c r="O67" s="63"/>
      <c r="P67" s="45"/>
      <c r="Q67" s="46"/>
      <c r="R67" s="47"/>
    </row>
    <row r="68" spans="1:18" s="48" customFormat="1" ht="9" customHeight="1">
      <c r="A68" s="50"/>
      <c r="B68" s="51"/>
      <c r="C68" s="51"/>
      <c r="D68" s="51"/>
      <c r="E68" s="42"/>
      <c r="F68" s="42"/>
      <c r="G68" s="52"/>
      <c r="H68" s="53" t="s">
        <v>18</v>
      </c>
      <c r="I68" s="54" t="s">
        <v>80</v>
      </c>
      <c r="J68" s="55" t="str">
        <f>UPPER(IF(OR(I68="a",I68="as"),E67,IF(OR(I68="b",I68="bs"),E69,)))</f>
        <v>KOVALSKAYA</v>
      </c>
      <c r="K68" s="66"/>
      <c r="L68" s="42"/>
      <c r="M68" s="63"/>
      <c r="N68" s="63"/>
      <c r="O68" s="63"/>
      <c r="P68" s="45"/>
      <c r="Q68" s="46"/>
      <c r="R68" s="47"/>
    </row>
    <row r="69" spans="1:18" s="48" customFormat="1" ht="9" customHeight="1">
      <c r="A69" s="37">
        <v>32</v>
      </c>
      <c r="B69" s="38" t="str">
        <f>IF($D69="","",VLOOKUP($D69,'[1]Girls Si Qual Draw Prep'!$A$7:$P$38,15))</f>
        <v>QA</v>
      </c>
      <c r="C69" s="38">
        <f>IF($D69="","",VLOOKUP($D69,'[1]Girls Si Qual Draw Prep'!$A$7:$P$38,16))</f>
        <v>1004</v>
      </c>
      <c r="D69" s="39">
        <v>6</v>
      </c>
      <c r="E69" s="40" t="str">
        <f>UPPER(IF($D69="","",VLOOKUP($D69,'[1]Girls Si Qual Draw Prep'!$A$7:$P$38,2)))</f>
        <v>MAKHINKO</v>
      </c>
      <c r="F69" s="40" t="str">
        <f>IF($D69="","",VLOOKUP($D69,'[1]Girls Si Qual Draw Prep'!$A$7:$P$38,3))</f>
        <v>ANNA</v>
      </c>
      <c r="G69" s="40"/>
      <c r="H69" s="40" t="str">
        <f>IF($D69="","",VLOOKUP($D69,'[1]Girls Si Qual Draw Prep'!$A$7:$P$38,4))</f>
        <v>UKR</v>
      </c>
      <c r="I69" s="67"/>
      <c r="J69" s="42" t="s">
        <v>124</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20</v>
      </c>
      <c r="B71" s="89"/>
      <c r="C71" s="90"/>
      <c r="D71" s="91" t="s">
        <v>21</v>
      </c>
      <c r="E71" s="92" t="s">
        <v>22</v>
      </c>
      <c r="F71" s="91"/>
      <c r="G71" s="93"/>
      <c r="H71" s="94"/>
      <c r="I71" s="91" t="s">
        <v>21</v>
      </c>
      <c r="J71" s="92" t="s">
        <v>101</v>
      </c>
      <c r="K71" s="95"/>
      <c r="L71" s="92" t="s">
        <v>24</v>
      </c>
      <c r="M71" s="96"/>
      <c r="N71" s="97" t="s">
        <v>25</v>
      </c>
      <c r="O71" s="97"/>
      <c r="P71" s="98" t="s">
        <v>125</v>
      </c>
      <c r="Q71" s="99"/>
    </row>
    <row r="72" spans="1:17" s="100" customFormat="1" ht="9" customHeight="1">
      <c r="A72" s="101" t="s">
        <v>27</v>
      </c>
      <c r="B72" s="102"/>
      <c r="C72" s="103" t="s">
        <v>28</v>
      </c>
      <c r="D72" s="104">
        <v>1</v>
      </c>
      <c r="E72" s="105" t="str">
        <f>IF(D72&gt;$Q$79,,UPPER(VLOOKUP(D72,'[1]Girls Si Qual Draw Prep'!$A$7:$R$134,2)))</f>
        <v>KOZACHENKO</v>
      </c>
      <c r="F72" s="106"/>
      <c r="G72" s="105"/>
      <c r="H72" s="107"/>
      <c r="I72" s="108" t="s">
        <v>29</v>
      </c>
      <c r="J72" s="102"/>
      <c r="K72" s="109"/>
      <c r="L72" s="102"/>
      <c r="M72" s="110"/>
      <c r="N72" s="111" t="s">
        <v>32</v>
      </c>
      <c r="O72" s="112"/>
      <c r="P72" s="112"/>
      <c r="Q72" s="113"/>
    </row>
    <row r="73" spans="1:17" s="100" customFormat="1" ht="9" customHeight="1">
      <c r="A73" s="101" t="s">
        <v>33</v>
      </c>
      <c r="B73" s="102"/>
      <c r="C73" s="103" t="s">
        <v>126</v>
      </c>
      <c r="D73" s="104">
        <v>2</v>
      </c>
      <c r="E73" s="105" t="str">
        <f>IF(D73&gt;$Q$79,,UPPER(VLOOKUP(D73,'[1]Girls Si Qual Draw Prep'!$A$7:$R$134,2)))</f>
        <v>PISKUN</v>
      </c>
      <c r="F73" s="106"/>
      <c r="G73" s="105"/>
      <c r="H73" s="107"/>
      <c r="I73" s="108" t="s">
        <v>35</v>
      </c>
      <c r="J73" s="102"/>
      <c r="K73" s="109"/>
      <c r="L73" s="102"/>
      <c r="M73" s="110"/>
      <c r="N73" s="114" t="s">
        <v>127</v>
      </c>
      <c r="O73" s="115"/>
      <c r="P73" s="116"/>
      <c r="Q73" s="117"/>
    </row>
    <row r="74" spans="1:17" s="100" customFormat="1" ht="9" customHeight="1">
      <c r="A74" s="118" t="s">
        <v>39</v>
      </c>
      <c r="B74" s="116"/>
      <c r="C74" s="119" t="s">
        <v>104</v>
      </c>
      <c r="D74" s="104">
        <v>3</v>
      </c>
      <c r="E74" s="105" t="str">
        <f>IF(D74&gt;$Q$79,,UPPER(VLOOKUP(D74,'[1]Girls Si Qual Draw Prep'!$A$7:$R$134,2)))</f>
        <v>BONDARENKO</v>
      </c>
      <c r="F74" s="106"/>
      <c r="G74" s="105"/>
      <c r="H74" s="107"/>
      <c r="I74" s="108" t="s">
        <v>41</v>
      </c>
      <c r="J74" s="102"/>
      <c r="K74" s="109"/>
      <c r="L74" s="102"/>
      <c r="M74" s="110"/>
      <c r="N74" s="111" t="s">
        <v>42</v>
      </c>
      <c r="O74" s="112"/>
      <c r="P74" s="112"/>
      <c r="Q74" s="113"/>
    </row>
    <row r="75" spans="1:17" s="100" customFormat="1" ht="9" customHeight="1">
      <c r="A75" s="120"/>
      <c r="B75" s="25"/>
      <c r="C75" s="121"/>
      <c r="D75" s="104">
        <v>4</v>
      </c>
      <c r="E75" s="105" t="str">
        <f>IF(D75&gt;$Q$79,,UPPER(VLOOKUP(D75,'[1]Girls Si Qual Draw Prep'!$A$7:$R$134,2)))</f>
        <v>SAVCHUK</v>
      </c>
      <c r="F75" s="106"/>
      <c r="G75" s="105"/>
      <c r="H75" s="107"/>
      <c r="I75" s="108" t="s">
        <v>43</v>
      </c>
      <c r="J75" s="102"/>
      <c r="K75" s="109"/>
      <c r="L75" s="102"/>
      <c r="M75" s="110"/>
      <c r="N75" s="102" t="s">
        <v>128</v>
      </c>
      <c r="O75" s="109"/>
      <c r="P75" s="102"/>
      <c r="Q75" s="110"/>
    </row>
    <row r="76" spans="1:17" s="100" customFormat="1" ht="9" customHeight="1">
      <c r="A76" s="122" t="s">
        <v>45</v>
      </c>
      <c r="B76" s="123"/>
      <c r="C76" s="124"/>
      <c r="D76" s="104">
        <v>5</v>
      </c>
      <c r="E76" s="105" t="str">
        <f>IF(D76&gt;$Q$79,,UPPER(VLOOKUP(D76,'[1]Girls Si Qual Draw Prep'!$A$7:$R$134,2)))</f>
        <v>NEBOJANKO</v>
      </c>
      <c r="F76" s="106"/>
      <c r="G76" s="105"/>
      <c r="H76" s="107"/>
      <c r="I76" s="108" t="s">
        <v>46</v>
      </c>
      <c r="J76" s="102"/>
      <c r="K76" s="109"/>
      <c r="L76" s="102"/>
      <c r="M76" s="110"/>
      <c r="N76" s="116" t="s">
        <v>129</v>
      </c>
      <c r="O76" s="115"/>
      <c r="P76" s="116"/>
      <c r="Q76" s="117"/>
    </row>
    <row r="77" spans="1:17" s="100" customFormat="1" ht="9" customHeight="1">
      <c r="A77" s="101" t="s">
        <v>27</v>
      </c>
      <c r="B77" s="102"/>
      <c r="C77" s="103" t="s">
        <v>48</v>
      </c>
      <c r="D77" s="104">
        <v>6</v>
      </c>
      <c r="E77" s="105" t="str">
        <f>IF(D77&gt;$Q$79,,UPPER(VLOOKUP(D77,'[1]Girls Si Qual Draw Prep'!$A$7:$R$134,2)))</f>
        <v>MAKHINKO</v>
      </c>
      <c r="F77" s="106"/>
      <c r="G77" s="105"/>
      <c r="H77" s="107"/>
      <c r="I77" s="108" t="s">
        <v>49</v>
      </c>
      <c r="J77" s="102"/>
      <c r="K77" s="109"/>
      <c r="L77" s="102"/>
      <c r="M77" s="110"/>
      <c r="N77" s="111" t="s">
        <v>50</v>
      </c>
      <c r="O77" s="112"/>
      <c r="P77" s="112"/>
      <c r="Q77" s="113"/>
    </row>
    <row r="78" spans="1:17" s="100" customFormat="1" ht="9" customHeight="1">
      <c r="A78" s="101" t="s">
        <v>51</v>
      </c>
      <c r="B78" s="102"/>
      <c r="C78" s="125">
        <v>854</v>
      </c>
      <c r="D78" s="104">
        <v>7</v>
      </c>
      <c r="E78" s="105" t="str">
        <f>IF(D78&gt;$Q$79,,UPPER(VLOOKUP(D78,'[1]Girls Si Qual Draw Prep'!$A$7:$R$134,2)))</f>
        <v>PAVLYUK</v>
      </c>
      <c r="F78" s="106"/>
      <c r="G78" s="105"/>
      <c r="H78" s="107"/>
      <c r="I78" s="108" t="s">
        <v>52</v>
      </c>
      <c r="J78" s="102"/>
      <c r="K78" s="109"/>
      <c r="L78" s="102"/>
      <c r="M78" s="110"/>
      <c r="N78" s="102"/>
      <c r="O78" s="109"/>
      <c r="P78" s="102"/>
      <c r="Q78" s="110"/>
    </row>
    <row r="79" spans="1:17" s="100" customFormat="1" ht="9" customHeight="1">
      <c r="A79" s="118" t="s">
        <v>53</v>
      </c>
      <c r="B79" s="116"/>
      <c r="C79" s="126">
        <v>1098</v>
      </c>
      <c r="D79" s="127">
        <v>8</v>
      </c>
      <c r="E79" s="128" t="str">
        <f>IF(D79&gt;$Q$79,,UPPER(VLOOKUP(D79,'[1]Girls Si Qual Draw Prep'!$A$7:$R$134,2)))</f>
        <v>SKRIPKINA</v>
      </c>
      <c r="F79" s="129"/>
      <c r="G79" s="128"/>
      <c r="H79" s="130"/>
      <c r="I79" s="131" t="s">
        <v>54</v>
      </c>
      <c r="J79" s="116"/>
      <c r="K79" s="115"/>
      <c r="L79" s="116"/>
      <c r="M79" s="117"/>
      <c r="N79" s="116" t="str">
        <f>Q4</f>
        <v>Evgeniy Zukin</v>
      </c>
      <c r="O79" s="115"/>
      <c r="P79" s="116"/>
      <c r="Q79" s="132">
        <f>MIN(8,'[1]Girls Si Qual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0" dxfId="4" stopIfTrue="1">
      <formula>AND($D7&lt;9,$C7&gt;0)</formula>
    </cfRule>
  </conditionalFormatting>
  <conditionalFormatting sqref="H8 H40 H16 L14 H20 L30 H24 H48 L46 H52 H32 H44 H36 H12 L62 H28 J18 J26 J34 J42 J50 J58 J66 J10 H56 H64 H68 H60">
    <cfRule type="expression" priority="7" dxfId="8" stopIfTrue="1">
      <formula>AND($N$1="CU",H8="Umpire")</formula>
    </cfRule>
    <cfRule type="expression" priority="8" dxfId="7" stopIfTrue="1">
      <formula>AND($N$1="CU",H8&lt;&gt;"Umpire",I8&lt;&gt;"")</formula>
    </cfRule>
    <cfRule type="expression" priority="9" dxfId="6" stopIfTrue="1">
      <formula>AND($N$1="CU",H8&lt;&gt;"Umpire")</formula>
    </cfRule>
  </conditionalFormatting>
  <conditionalFormatting sqref="L10 L18 L26 L34 L42 L50 L58 L66 N14 N30 N46 N62 J8 J12 J16 J20 J24 J28 J32 J36 J40 J44 J48 J52 J56 J60 J64 J68">
    <cfRule type="expression" priority="5" dxfId="4" stopIfTrue="1">
      <formula>I8="as"</formula>
    </cfRule>
    <cfRule type="expression" priority="6" dxfId="4" stopIfTrue="1">
      <formula>I8="bs"</formula>
    </cfRule>
  </conditionalFormatting>
  <conditionalFormatting sqref="B7 B9 B11 B13 B15 B17 B19 B21 B23 B25 B27 B29 B31 B33 B35 B37 B39 B41 B43 B45 B47 B49 B51 B53 B55 B57 B59 B61 B63 B65 B67 B69">
    <cfRule type="cellIs" priority="3" dxfId="2" operator="equal" stopIfTrue="1">
      <formula>"QA"</formula>
    </cfRule>
    <cfRule type="cellIs" priority="4" dxfId="2" operator="equal" stopIfTrue="1">
      <formula>"DA"</formula>
    </cfRule>
  </conditionalFormatting>
  <conditionalFormatting sqref="I8 I12 I16 I20 I24 I28 I32 I36 I40 I44 I48 I52 I56 I60 I64 I68 K66 K58 K50 K42 K34 K26 K18 K10 M14 M30 M46 M62 Q79">
    <cfRule type="expression" priority="2" dxfId="1" stopIfTrue="1">
      <formula>$N$1="CU"</formula>
    </cfRule>
  </conditionalFormatting>
  <conditionalFormatting sqref="D7 D9 D11 D13 D15 D17 D19 D21 D23 D25 D27 D29 D31 D33 D35 D37 D39 D41 D43 D45 D47 D49 D51 D53 D55 D57 D59 D61 D63 D65 D67 D69">
    <cfRule type="expression" priority="1" dxfId="0"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2008-06-17T16:14:27Z</dcterms:created>
  <dcterms:modified xsi:type="dcterms:W3CDTF">2008-06-17T16:16:02Z</dcterms:modified>
  <cp:category/>
  <cp:version/>
  <cp:contentType/>
  <cp:contentStatus/>
</cp:coreProperties>
</file>