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Основа" sheetId="1" r:id="rId1"/>
    <sheet name="2 этап" sheetId="2" r:id="rId2"/>
    <sheet name="1 этап" sheetId="3" r:id="rId3"/>
    <sheet name="составы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этап'!$A$1:$N$32</definedName>
    <definedName name="_xlnm.Print_Area" localSheetId="1">'2 этап'!$A$1:$N$32</definedName>
    <definedName name="_xlnm.Print_Area" localSheetId="0">'Основа'!$A$1:$Q$80</definedName>
    <definedName name="_xlnm.Print_Area" localSheetId="3">'составы'!$A$1:$H$37</definedName>
  </definedNames>
  <calcPr calcMode="manual" fullCalcOnLoad="1"/>
</workbook>
</file>

<file path=xl/sharedStrings.xml><?xml version="1.0" encoding="utf-8"?>
<sst xmlns="http://schemas.openxmlformats.org/spreadsheetml/2006/main" count="400" uniqueCount="135">
  <si>
    <t>ASTI MARTINI 2008</t>
  </si>
  <si>
    <t>КОРДИНА</t>
  </si>
  <si>
    <t>КУРЧЕНКО</t>
  </si>
  <si>
    <t>БАРРАКУДА</t>
  </si>
  <si>
    <t>НИКОЛАЕВА</t>
  </si>
  <si>
    <t>ФЕДОРЧЕНКО</t>
  </si>
  <si>
    <t>АКСЕНЕНКО</t>
  </si>
  <si>
    <t>ТЕРЕНТЬЕВ</t>
  </si>
  <si>
    <t>PRIME</t>
  </si>
  <si>
    <t>ЗЕЛЕНСКАЯ</t>
  </si>
  <si>
    <t>АФАНАСЬЕВ ДМ.</t>
  </si>
  <si>
    <t>ДОВГАНЬ</t>
  </si>
  <si>
    <t>БОНДАРЧУК</t>
  </si>
  <si>
    <t>ЮЖНЫЙ ЭКСПРЕСС</t>
  </si>
  <si>
    <t>СПИВАК</t>
  </si>
  <si>
    <t>САМОХВАЛОВ</t>
  </si>
  <si>
    <t>АФАНАСЬЕВА</t>
  </si>
  <si>
    <t>ДАНЕЛЬСКИЙ</t>
  </si>
  <si>
    <t>ФОРТУНА</t>
  </si>
  <si>
    <t>ПОЛИЩУК</t>
  </si>
  <si>
    <t>ЗАРИЦКИЙ</t>
  </si>
  <si>
    <t>ЗЕХОВА</t>
  </si>
  <si>
    <t>АНДРЕЙЧЕНКО</t>
  </si>
  <si>
    <t>STOLETOV TEAM</t>
  </si>
  <si>
    <t>ЮЩЕНКО</t>
  </si>
  <si>
    <t>СМИРНОВ</t>
  </si>
  <si>
    <t>ГАВРИЛЕНКО</t>
  </si>
  <si>
    <t>СЛОВЦОВ</t>
  </si>
  <si>
    <t>COME ON!</t>
  </si>
  <si>
    <t>НАГОРНЯК</t>
  </si>
  <si>
    <t>ТИМОЩУК</t>
  </si>
  <si>
    <t>ПЛОТНИКОВА</t>
  </si>
  <si>
    <t>МАКАРОВ</t>
  </si>
  <si>
    <t>ЛАГАВУЛИН</t>
  </si>
  <si>
    <t>ТОКАРЕВА</t>
  </si>
  <si>
    <t>ПЛОТНИКОВ</t>
  </si>
  <si>
    <t>ПЛАТОВА</t>
  </si>
  <si>
    <t>ЦАЛЬ</t>
  </si>
  <si>
    <t>ПОЛНЫЙ ШТИЛЬ</t>
  </si>
  <si>
    <t>ОСАДЧАЯ</t>
  </si>
  <si>
    <t>МАРКОВ</t>
  </si>
  <si>
    <t>БАГРИЙ</t>
  </si>
  <si>
    <t>ВОРОТИЛИН</t>
  </si>
  <si>
    <t>СОКОЛ</t>
  </si>
  <si>
    <t>КЕКЕРЧЕНИ</t>
  </si>
  <si>
    <t>ИМАС</t>
  </si>
  <si>
    <t>КУЧЕРЕНКО</t>
  </si>
  <si>
    <t>КРЫЖАНОВСКИЙ</t>
  </si>
  <si>
    <t>АРКАДИЯ</t>
  </si>
  <si>
    <t>ЛЕБЕДИНА</t>
  </si>
  <si>
    <t>БОГОЛЮБОВА</t>
  </si>
  <si>
    <t>ЗЕЕЛЬ</t>
  </si>
  <si>
    <t>БТР</t>
  </si>
  <si>
    <t>ВОСТРИКОВА</t>
  </si>
  <si>
    <t>ФЕЛОНЕНКО</t>
  </si>
  <si>
    <t>НИКОЛАЙЧУК</t>
  </si>
  <si>
    <t>КИССЕЛЬГОФФ</t>
  </si>
  <si>
    <t>ВОСТОК</t>
  </si>
  <si>
    <t>ПОЛИКАРЕНКО</t>
  </si>
  <si>
    <t>ХАРЧЕНКО</t>
  </si>
  <si>
    <t>БАБИНЕЦ</t>
  </si>
  <si>
    <t>ИЛЬИЧЕВ</t>
  </si>
  <si>
    <t>АЗОВ</t>
  </si>
  <si>
    <t>ШЕЛЕСТ</t>
  </si>
  <si>
    <t>ОТТАВА</t>
  </si>
  <si>
    <t>БАРОНЯН</t>
  </si>
  <si>
    <t>ЕФРЕМОВА</t>
  </si>
  <si>
    <t>ТАТО</t>
  </si>
  <si>
    <t>ГРИГОРЧУК</t>
  </si>
  <si>
    <t>БОНДАРЕНКО</t>
  </si>
  <si>
    <t>ЖЕМЧУЖИНА</t>
  </si>
  <si>
    <t>КОПЫЛОВА</t>
  </si>
  <si>
    <t>КИРЕДЖАН</t>
  </si>
  <si>
    <t>ДОЛЖЕНКО</t>
  </si>
  <si>
    <t>ГУПАЛО</t>
  </si>
  <si>
    <t>ГУАМ</t>
  </si>
  <si>
    <t>ЗАРУБИНА</t>
  </si>
  <si>
    <t>НИЖНИК</t>
  </si>
  <si>
    <t>ГЕРАСИМЕНКО СВ.</t>
  </si>
  <si>
    <t>ГЕРАСМЕНКО АЛ.</t>
  </si>
  <si>
    <t>ТЯНИ-ТОЛКАЙ</t>
  </si>
  <si>
    <t>НОВОСЕЛОВА</t>
  </si>
  <si>
    <t>КРОХМАЛЬ</t>
  </si>
  <si>
    <t>ЕЛИСЕЕВА</t>
  </si>
  <si>
    <t>ПАЛИЕНКО</t>
  </si>
  <si>
    <t>КОНКОРД</t>
  </si>
  <si>
    <t>ГОЛОВАТЮК</t>
  </si>
  <si>
    <t>КОВАЛЕНКО АЛ.</t>
  </si>
  <si>
    <t>Групповой этап</t>
  </si>
  <si>
    <t>www.ukrtennis.com</t>
  </si>
  <si>
    <t>Сроки проведения</t>
  </si>
  <si>
    <t>Клуб, Город</t>
  </si>
  <si>
    <t>Рефери</t>
  </si>
  <si>
    <t xml:space="preserve">Группа I </t>
  </si>
  <si>
    <t>Группа II</t>
  </si>
  <si>
    <t>№</t>
  </si>
  <si>
    <t>Игроки</t>
  </si>
  <si>
    <t>Очки</t>
  </si>
  <si>
    <t>Место</t>
  </si>
  <si>
    <t xml:space="preserve">Группа III </t>
  </si>
  <si>
    <t>Группа IV</t>
  </si>
  <si>
    <t>Группа V</t>
  </si>
  <si>
    <t>Группа VI</t>
  </si>
  <si>
    <t>НЕКРАСОВ</t>
  </si>
  <si>
    <t>Рейтинг</t>
  </si>
  <si>
    <t>Посев</t>
  </si>
  <si>
    <t>Фамилия</t>
  </si>
  <si>
    <t>Имя</t>
  </si>
  <si>
    <t>Город</t>
  </si>
  <si>
    <t>2 0</t>
  </si>
  <si>
    <t>2 1</t>
  </si>
  <si>
    <t>1 место</t>
  </si>
  <si>
    <t>1</t>
  </si>
  <si>
    <t>2</t>
  </si>
  <si>
    <t>3 место</t>
  </si>
  <si>
    <t>3</t>
  </si>
  <si>
    <t>5 место</t>
  </si>
  <si>
    <t>4</t>
  </si>
  <si>
    <t>7 место</t>
  </si>
  <si>
    <t>9 место</t>
  </si>
  <si>
    <t>11 место</t>
  </si>
  <si>
    <t>13 место</t>
  </si>
  <si>
    <t>15 место</t>
  </si>
  <si>
    <t>17 место</t>
  </si>
  <si>
    <t>#</t>
  </si>
  <si>
    <t>Сеяные игроки</t>
  </si>
  <si>
    <t>Дата и время сетки</t>
  </si>
  <si>
    <t>Представители игроков</t>
  </si>
  <si>
    <t>Подпись рефери</t>
  </si>
  <si>
    <t>II этап (групповой турнир)</t>
  </si>
  <si>
    <t>0 2</t>
  </si>
  <si>
    <t>ЮЖНЫЙЭКСПРЕСС</t>
  </si>
  <si>
    <t>1 2</t>
  </si>
  <si>
    <t>II этап (утешительный турнир)</t>
  </si>
  <si>
    <t>Группа 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</si>
</sst>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sz val="20"/>
      <name val="Arial Cyr"/>
      <family val="0"/>
    </font>
    <font>
      <sz val="10"/>
      <name val="Arial"/>
      <family val="0"/>
    </font>
    <font>
      <b/>
      <sz val="26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b/>
      <sz val="14"/>
      <name val="Arial"/>
      <family val="2"/>
    </font>
    <font>
      <sz val="14"/>
      <name val="Arial"/>
      <family val="0"/>
    </font>
    <font>
      <sz val="36"/>
      <name val="Arial"/>
      <family val="2"/>
    </font>
    <font>
      <sz val="20"/>
      <name val="Arial"/>
      <family val="2"/>
    </font>
    <font>
      <u val="single"/>
      <sz val="14"/>
      <color indexed="12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0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10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0"/>
    </font>
    <font>
      <b/>
      <sz val="8.5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2" fillId="0" borderId="0" applyNumberForma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70" fillId="31" borderId="8" applyNumberFormat="0" applyFont="0" applyAlignment="0" applyProtection="0"/>
    <xf numFmtId="9" fontId="7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7" fillId="0" borderId="0" xfId="54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42" applyFont="1" applyAlignment="1">
      <alignment/>
    </xf>
    <xf numFmtId="0" fontId="14" fillId="33" borderId="0" xfId="54" applyFont="1" applyFill="1" applyAlignment="1">
      <alignment horizontal="left"/>
      <protection/>
    </xf>
    <xf numFmtId="0" fontId="7" fillId="33" borderId="0" xfId="54" applyFill="1" applyAlignment="1">
      <alignment horizontal="left"/>
      <protection/>
    </xf>
    <xf numFmtId="0" fontId="14" fillId="33" borderId="0" xfId="54" applyFont="1" applyFill="1" applyAlignment="1">
      <alignment horizontal="right"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horizontal="right"/>
      <protection/>
    </xf>
    <xf numFmtId="0" fontId="16" fillId="0" borderId="0" xfId="54" applyFont="1" applyAlignment="1">
      <alignment horizontal="center"/>
      <protection/>
    </xf>
    <xf numFmtId="0" fontId="17" fillId="0" borderId="16" xfId="54" applyFont="1" applyBorder="1" applyAlignment="1">
      <alignment horizontal="center"/>
      <protection/>
    </xf>
    <xf numFmtId="0" fontId="17" fillId="0" borderId="17" xfId="54" applyFont="1" applyBorder="1" applyAlignment="1">
      <alignment horizontal="center"/>
      <protection/>
    </xf>
    <xf numFmtId="0" fontId="7" fillId="0" borderId="0" xfId="54" applyAlignment="1">
      <alignment horizontal="center"/>
      <protection/>
    </xf>
    <xf numFmtId="49" fontId="19" fillId="0" borderId="0" xfId="54" applyNumberFormat="1" applyFont="1" applyAlignment="1">
      <alignment vertical="top"/>
      <protection/>
    </xf>
    <xf numFmtId="49" fontId="20" fillId="0" borderId="0" xfId="42" applyNumberFormat="1" applyFont="1" applyAlignment="1">
      <alignment horizontal="center"/>
    </xf>
    <xf numFmtId="0" fontId="7" fillId="0" borderId="0" xfId="54" applyAlignment="1">
      <alignment vertical="center"/>
      <protection/>
    </xf>
    <xf numFmtId="0" fontId="14" fillId="0" borderId="14" xfId="54" applyFont="1" applyBorder="1">
      <alignment/>
      <protection/>
    </xf>
    <xf numFmtId="0" fontId="14" fillId="0" borderId="14" xfId="54" applyFont="1" applyBorder="1" applyAlignment="1">
      <alignment horizontal="left"/>
      <protection/>
    </xf>
    <xf numFmtId="0" fontId="14" fillId="0" borderId="14" xfId="54" applyFont="1" applyBorder="1" applyAlignment="1">
      <alignment horizontal="right"/>
      <protection/>
    </xf>
    <xf numFmtId="0" fontId="22" fillId="0" borderId="0" xfId="54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49" fontId="26" fillId="0" borderId="0" xfId="54" applyNumberFormat="1" applyFont="1" applyBorder="1" applyAlignment="1">
      <alignment vertical="top"/>
      <protection/>
    </xf>
    <xf numFmtId="49" fontId="27" fillId="0" borderId="0" xfId="54" applyNumberFormat="1" applyFont="1" applyBorder="1" applyAlignment="1">
      <alignment vertical="center"/>
      <protection/>
    </xf>
    <xf numFmtId="49" fontId="26" fillId="0" borderId="0" xfId="54" applyNumberFormat="1" applyFont="1" applyAlignment="1">
      <alignment/>
      <protection/>
    </xf>
    <xf numFmtId="49" fontId="28" fillId="0" borderId="0" xfId="54" applyNumberFormat="1" applyFont="1" applyAlignment="1">
      <alignment vertical="top"/>
      <protection/>
    </xf>
    <xf numFmtId="49" fontId="29" fillId="0" borderId="0" xfId="54" applyNumberFormat="1" applyFont="1" applyAlignment="1">
      <alignment horizontal="left"/>
      <protection/>
    </xf>
    <xf numFmtId="0" fontId="27" fillId="0" borderId="0" xfId="54" applyFont="1">
      <alignment/>
      <protection/>
    </xf>
    <xf numFmtId="0" fontId="19" fillId="0" borderId="0" xfId="54" applyFont="1" applyAlignment="1">
      <alignment vertical="top"/>
      <protection/>
    </xf>
    <xf numFmtId="49" fontId="30" fillId="33" borderId="0" xfId="54" applyNumberFormat="1" applyFont="1" applyFill="1" applyAlignment="1">
      <alignment vertical="center"/>
      <protection/>
    </xf>
    <xf numFmtId="49" fontId="31" fillId="33" borderId="0" xfId="54" applyNumberFormat="1" applyFont="1" applyFill="1" applyAlignment="1">
      <alignment vertical="center"/>
      <protection/>
    </xf>
    <xf numFmtId="49" fontId="30" fillId="33" borderId="0" xfId="54" applyNumberFormat="1" applyFont="1" applyFill="1" applyAlignment="1">
      <alignment horizontal="right" vertical="center"/>
      <protection/>
    </xf>
    <xf numFmtId="0" fontId="26" fillId="0" borderId="0" xfId="54" applyFont="1" applyAlignment="1">
      <alignment vertical="center"/>
      <protection/>
    </xf>
    <xf numFmtId="49" fontId="30" fillId="0" borderId="14" xfId="54" applyNumberFormat="1" applyFont="1" applyBorder="1" applyAlignment="1">
      <alignment vertical="center"/>
      <protection/>
    </xf>
    <xf numFmtId="49" fontId="31" fillId="0" borderId="14" xfId="54" applyNumberFormat="1" applyFont="1" applyBorder="1" applyAlignment="1">
      <alignment vertical="center"/>
      <protection/>
    </xf>
    <xf numFmtId="49" fontId="30" fillId="0" borderId="14" xfId="45" applyNumberFormat="1" applyFont="1" applyBorder="1" applyAlignment="1" applyProtection="1">
      <alignment vertical="center"/>
      <protection locked="0"/>
    </xf>
    <xf numFmtId="0" fontId="30" fillId="0" borderId="14" xfId="45" applyNumberFormat="1" applyFont="1" applyBorder="1" applyAlignment="1" applyProtection="1">
      <alignment vertical="center"/>
      <protection locked="0"/>
    </xf>
    <xf numFmtId="49" fontId="23" fillId="33" borderId="0" xfId="54" applyNumberFormat="1" applyFont="1" applyFill="1" applyAlignment="1">
      <alignment horizontal="right" vertical="center"/>
      <protection/>
    </xf>
    <xf numFmtId="49" fontId="23" fillId="33" borderId="0" xfId="54" applyNumberFormat="1" applyFont="1" applyFill="1" applyAlignment="1">
      <alignment horizontal="center" vertical="center"/>
      <protection/>
    </xf>
    <xf numFmtId="49" fontId="23" fillId="33" borderId="0" xfId="54" applyNumberFormat="1" applyFont="1" applyFill="1" applyAlignment="1">
      <alignment horizontal="left" vertical="center"/>
      <protection/>
    </xf>
    <xf numFmtId="49" fontId="32" fillId="33" borderId="0" xfId="54" applyNumberFormat="1" applyFont="1" applyFill="1" applyAlignment="1">
      <alignment horizontal="center" vertical="center"/>
      <protection/>
    </xf>
    <xf numFmtId="49" fontId="32" fillId="33" borderId="0" xfId="54" applyNumberFormat="1" applyFont="1" applyFill="1" applyAlignment="1">
      <alignment vertical="center"/>
      <protection/>
    </xf>
    <xf numFmtId="49" fontId="26" fillId="0" borderId="0" xfId="54" applyNumberFormat="1" applyFont="1" applyAlignment="1">
      <alignment horizontal="right" vertical="center"/>
      <protection/>
    </xf>
    <xf numFmtId="49" fontId="26" fillId="0" borderId="0" xfId="54" applyNumberFormat="1" applyFont="1" applyAlignment="1">
      <alignment horizontal="center" vertical="center"/>
      <protection/>
    </xf>
    <xf numFmtId="49" fontId="26" fillId="0" borderId="0" xfId="54" applyNumberFormat="1" applyFont="1" applyAlignment="1">
      <alignment horizontal="left" vertical="center"/>
      <protection/>
    </xf>
    <xf numFmtId="49" fontId="7" fillId="0" borderId="0" xfId="54" applyNumberFormat="1" applyFont="1" applyAlignment="1">
      <alignment vertical="center"/>
      <protection/>
    </xf>
    <xf numFmtId="49" fontId="33" fillId="0" borderId="0" xfId="54" applyNumberFormat="1" applyFont="1" applyAlignment="1">
      <alignment horizontal="center" vertical="center"/>
      <protection/>
    </xf>
    <xf numFmtId="49" fontId="33" fillId="0" borderId="0" xfId="54" applyNumberFormat="1" applyFont="1" applyAlignment="1">
      <alignment vertical="center"/>
      <protection/>
    </xf>
    <xf numFmtId="49" fontId="34" fillId="0" borderId="0" xfId="54" applyNumberFormat="1" applyFont="1" applyAlignment="1">
      <alignment horizontal="center" vertical="center"/>
      <protection/>
    </xf>
    <xf numFmtId="0" fontId="35" fillId="0" borderId="18" xfId="54" applyFont="1" applyBorder="1" applyAlignment="1">
      <alignment vertical="center"/>
      <protection/>
    </xf>
    <xf numFmtId="0" fontId="35" fillId="0" borderId="19" xfId="54" applyFont="1" applyBorder="1" applyAlignment="1">
      <alignment vertical="center"/>
      <protection/>
    </xf>
    <xf numFmtId="0" fontId="36" fillId="0" borderId="19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vertical="center"/>
      <protection/>
    </xf>
    <xf numFmtId="0" fontId="7" fillId="0" borderId="20" xfId="54" applyFont="1" applyBorder="1" applyAlignment="1">
      <alignment vertical="center"/>
      <protection/>
    </xf>
    <xf numFmtId="0" fontId="14" fillId="0" borderId="20" xfId="54" applyFont="1" applyBorder="1" applyAlignment="1">
      <alignment vertical="center"/>
      <protection/>
    </xf>
    <xf numFmtId="49" fontId="37" fillId="0" borderId="20" xfId="54" applyNumberFormat="1" applyFont="1" applyBorder="1" applyAlignment="1">
      <alignment horizontal="center" vertical="center"/>
      <protection/>
    </xf>
    <xf numFmtId="49" fontId="35" fillId="0" borderId="0" xfId="54" applyNumberFormat="1" applyFont="1" applyAlignment="1">
      <alignment vertical="center"/>
      <protection/>
    </xf>
    <xf numFmtId="49" fontId="38" fillId="0" borderId="0" xfId="54" applyNumberFormat="1" applyFont="1" applyAlignment="1">
      <alignment vertical="center"/>
      <protection/>
    </xf>
    <xf numFmtId="49" fontId="39" fillId="0" borderId="0" xfId="54" applyNumberFormat="1" applyFont="1" applyAlignment="1">
      <alignment horizontal="right" vertical="center"/>
      <protection/>
    </xf>
    <xf numFmtId="0" fontId="7" fillId="0" borderId="0" xfId="54" applyFont="1" applyAlignment="1">
      <alignment vertical="center"/>
      <protection/>
    </xf>
    <xf numFmtId="0" fontId="35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0" fontId="41" fillId="0" borderId="0" xfId="54" applyFont="1" applyAlignment="1">
      <alignment vertical="center"/>
      <protection/>
    </xf>
    <xf numFmtId="0" fontId="42" fillId="0" borderId="0" xfId="54" applyFont="1" applyAlignment="1">
      <alignment vertical="center"/>
      <protection/>
    </xf>
    <xf numFmtId="49" fontId="43" fillId="0" borderId="21" xfId="54" applyNumberFormat="1" applyFont="1" applyBorder="1" applyAlignment="1">
      <alignment horizontal="right" vertical="center"/>
      <protection/>
    </xf>
    <xf numFmtId="49" fontId="38" fillId="0" borderId="20" xfId="54" applyNumberFormat="1" applyFont="1" applyBorder="1" applyAlignment="1">
      <alignment vertical="center"/>
      <protection/>
    </xf>
    <xf numFmtId="49" fontId="35" fillId="0" borderId="0" xfId="54" applyNumberFormat="1" applyFont="1" applyBorder="1" applyAlignment="1">
      <alignment vertical="center"/>
      <protection/>
    </xf>
    <xf numFmtId="49" fontId="39" fillId="0" borderId="0" xfId="54" applyNumberFormat="1" applyFont="1" applyBorder="1" applyAlignment="1">
      <alignment horizontal="right" vertical="center"/>
      <protection/>
    </xf>
    <xf numFmtId="49" fontId="39" fillId="0" borderId="0" xfId="54" applyNumberFormat="1" applyFont="1" applyBorder="1" applyAlignment="1">
      <alignment horizontal="left" vertical="center"/>
      <protection/>
    </xf>
    <xf numFmtId="49" fontId="39" fillId="0" borderId="20" xfId="54" applyNumberFormat="1" applyFont="1" applyBorder="1" applyAlignment="1">
      <alignment horizontal="right" vertical="center"/>
      <protection/>
    </xf>
    <xf numFmtId="49" fontId="37" fillId="0" borderId="22" xfId="54" applyNumberFormat="1" applyFont="1" applyBorder="1" applyAlignment="1">
      <alignment horizontal="center" vertical="center"/>
      <protection/>
    </xf>
    <xf numFmtId="49" fontId="35" fillId="0" borderId="0" xfId="54" applyNumberFormat="1" applyFont="1" applyAlignment="1">
      <alignment horizontal="center" vertical="center"/>
      <protection/>
    </xf>
    <xf numFmtId="49" fontId="38" fillId="0" borderId="21" xfId="54" applyNumberFormat="1" applyFont="1" applyBorder="1" applyAlignment="1">
      <alignment horizontal="left" vertical="center"/>
      <protection/>
    </xf>
    <xf numFmtId="0" fontId="14" fillId="0" borderId="0" xfId="54" applyFont="1" applyAlignment="1">
      <alignment vertical="center"/>
      <protection/>
    </xf>
    <xf numFmtId="49" fontId="37" fillId="0" borderId="0" xfId="54" applyNumberFormat="1" applyFont="1" applyAlignment="1">
      <alignment horizontal="center" vertical="center"/>
      <protection/>
    </xf>
    <xf numFmtId="49" fontId="44" fillId="0" borderId="0" xfId="54" applyNumberFormat="1" applyFont="1" applyAlignment="1">
      <alignment vertical="center"/>
      <protection/>
    </xf>
    <xf numFmtId="49" fontId="38" fillId="0" borderId="21" xfId="54" applyNumberFormat="1" applyFont="1" applyBorder="1" applyAlignment="1">
      <alignment vertical="center"/>
      <protection/>
    </xf>
    <xf numFmtId="0" fontId="35" fillId="0" borderId="0" xfId="54" applyFont="1" applyAlignment="1">
      <alignment vertical="center"/>
      <protection/>
    </xf>
    <xf numFmtId="0" fontId="42" fillId="0" borderId="0" xfId="54" applyFont="1" applyAlignment="1">
      <alignment vertical="center"/>
      <protection/>
    </xf>
    <xf numFmtId="0" fontId="45" fillId="0" borderId="0" xfId="54" applyFont="1" applyAlignment="1">
      <alignment vertical="center"/>
      <protection/>
    </xf>
    <xf numFmtId="49" fontId="46" fillId="0" borderId="21" xfId="54" applyNumberFormat="1" applyFont="1" applyBorder="1" applyAlignment="1">
      <alignment horizontal="right" vertical="center"/>
      <protection/>
    </xf>
    <xf numFmtId="49" fontId="38" fillId="0" borderId="22" xfId="54" applyNumberFormat="1" applyFont="1" applyBorder="1" applyAlignment="1">
      <alignment vertical="center"/>
      <protection/>
    </xf>
    <xf numFmtId="49" fontId="38" fillId="0" borderId="23" xfId="54" applyNumberFormat="1" applyFont="1" applyBorder="1" applyAlignment="1">
      <alignment vertical="center"/>
      <protection/>
    </xf>
    <xf numFmtId="49" fontId="38" fillId="0" borderId="0" xfId="54" applyNumberFormat="1" applyFont="1" applyBorder="1" applyAlignment="1">
      <alignment vertical="center"/>
      <protection/>
    </xf>
    <xf numFmtId="49" fontId="38" fillId="0" borderId="0" xfId="54" applyNumberFormat="1" applyFont="1" applyAlignment="1">
      <alignment horizontal="left" vertical="center"/>
      <protection/>
    </xf>
    <xf numFmtId="49" fontId="43" fillId="0" borderId="0" xfId="54" applyNumberFormat="1" applyFont="1" applyAlignment="1">
      <alignment horizontal="right" vertical="center"/>
      <protection/>
    </xf>
    <xf numFmtId="0" fontId="47" fillId="0" borderId="0" xfId="54" applyFont="1" applyAlignment="1">
      <alignment vertical="center"/>
      <protection/>
    </xf>
    <xf numFmtId="0" fontId="21" fillId="0" borderId="0" xfId="54" applyFont="1" applyAlignment="1">
      <alignment vertical="center"/>
      <protection/>
    </xf>
    <xf numFmtId="49" fontId="38" fillId="0" borderId="0" xfId="54" applyNumberFormat="1" applyFont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right" vertical="center"/>
      <protection/>
    </xf>
    <xf numFmtId="49" fontId="34" fillId="34" borderId="0" xfId="54" applyNumberFormat="1" applyFont="1" applyFill="1" applyBorder="1" applyAlignment="1">
      <alignment horizontal="center" vertical="center"/>
      <protection/>
    </xf>
    <xf numFmtId="0" fontId="35" fillId="34" borderId="0" xfId="54" applyFont="1" applyFill="1" applyBorder="1" applyAlignment="1">
      <alignment vertical="center"/>
      <protection/>
    </xf>
    <xf numFmtId="0" fontId="36" fillId="34" borderId="0" xfId="54" applyFont="1" applyFill="1" applyBorder="1" applyAlignment="1">
      <alignment horizontal="center" vertical="center"/>
      <protection/>
    </xf>
    <xf numFmtId="0" fontId="34" fillId="34" borderId="0" xfId="54" applyFont="1" applyFill="1" applyBorder="1" applyAlignment="1">
      <alignment vertical="center"/>
      <protection/>
    </xf>
    <xf numFmtId="0" fontId="14" fillId="34" borderId="0" xfId="54" applyFont="1" applyFill="1" applyBorder="1" applyAlignment="1">
      <alignment vertical="center"/>
      <protection/>
    </xf>
    <xf numFmtId="49" fontId="37" fillId="34" borderId="0" xfId="54" applyNumberFormat="1" applyFont="1" applyFill="1" applyBorder="1" applyAlignment="1">
      <alignment horizontal="center" vertical="center"/>
      <protection/>
    </xf>
    <xf numFmtId="49" fontId="35" fillId="34" borderId="0" xfId="54" applyNumberFormat="1" applyFont="1" applyFill="1" applyBorder="1" applyAlignment="1">
      <alignment vertical="center"/>
      <protection/>
    </xf>
    <xf numFmtId="49" fontId="38" fillId="34" borderId="0" xfId="54" applyNumberFormat="1" applyFont="1" applyFill="1" applyBorder="1" applyAlignment="1">
      <alignment vertical="center"/>
      <protection/>
    </xf>
    <xf numFmtId="49" fontId="38" fillId="34" borderId="0" xfId="54" applyNumberFormat="1" applyFont="1" applyFill="1" applyAlignment="1">
      <alignment vertical="center"/>
      <protection/>
    </xf>
    <xf numFmtId="49" fontId="34" fillId="0" borderId="0" xfId="54" applyNumberFormat="1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40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vertical="center"/>
      <protection/>
    </xf>
    <xf numFmtId="0" fontId="36" fillId="0" borderId="0" xfId="54" applyFont="1" applyBorder="1" applyAlignment="1">
      <alignment vertical="center"/>
      <protection/>
    </xf>
    <xf numFmtId="0" fontId="7" fillId="0" borderId="0" xfId="54" applyFont="1" applyBorder="1" applyAlignment="1">
      <alignment vertical="center"/>
      <protection/>
    </xf>
    <xf numFmtId="0" fontId="44" fillId="0" borderId="0" xfId="54" applyFont="1" applyBorder="1" applyAlignment="1">
      <alignment vertical="center"/>
      <protection/>
    </xf>
    <xf numFmtId="0" fontId="34" fillId="0" borderId="20" xfId="54" applyFont="1" applyBorder="1" applyAlignment="1">
      <alignment vertical="center"/>
      <protection/>
    </xf>
    <xf numFmtId="49" fontId="35" fillId="0" borderId="0" xfId="54" applyNumberFormat="1" applyFont="1" applyBorder="1" applyAlignment="1">
      <alignment horizontal="left" vertical="center"/>
      <protection/>
    </xf>
    <xf numFmtId="0" fontId="34" fillId="0" borderId="0" xfId="54" applyFont="1" applyAlignment="1">
      <alignment vertical="center"/>
      <protection/>
    </xf>
    <xf numFmtId="0" fontId="48" fillId="0" borderId="0" xfId="54" applyFont="1" applyAlignment="1">
      <alignment vertical="center"/>
      <protection/>
    </xf>
    <xf numFmtId="49" fontId="44" fillId="0" borderId="0" xfId="54" applyNumberFormat="1" applyFont="1" applyBorder="1" applyAlignment="1">
      <alignment vertical="center"/>
      <protection/>
    </xf>
    <xf numFmtId="49" fontId="38" fillId="0" borderId="0" xfId="54" applyNumberFormat="1" applyFont="1" applyBorder="1" applyAlignment="1">
      <alignment horizontal="left" vertical="center"/>
      <protection/>
    </xf>
    <xf numFmtId="0" fontId="35" fillId="0" borderId="0" xfId="54" applyFont="1" applyBorder="1" applyAlignment="1">
      <alignment vertical="center"/>
      <protection/>
    </xf>
    <xf numFmtId="0" fontId="36" fillId="0" borderId="0" xfId="54" applyFont="1" applyBorder="1" applyAlignment="1">
      <alignment horizontal="center" vertical="center"/>
      <protection/>
    </xf>
    <xf numFmtId="0" fontId="34" fillId="0" borderId="0" xfId="54" applyFont="1" applyBorder="1" applyAlignment="1">
      <alignment vertical="center"/>
      <protection/>
    </xf>
    <xf numFmtId="0" fontId="14" fillId="0" borderId="0" xfId="54" applyFont="1" applyBorder="1" applyAlignment="1">
      <alignment vertical="center"/>
      <protection/>
    </xf>
    <xf numFmtId="49" fontId="37" fillId="0" borderId="0" xfId="54" applyNumberFormat="1" applyFont="1" applyBorder="1" applyAlignment="1">
      <alignment horizontal="center" vertical="center"/>
      <protection/>
    </xf>
    <xf numFmtId="0" fontId="35" fillId="0" borderId="0" xfId="54" applyFont="1" applyAlignment="1">
      <alignment vertical="center"/>
      <protection/>
    </xf>
    <xf numFmtId="0" fontId="36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44" fillId="0" borderId="0" xfId="54" applyFont="1" applyAlignment="1">
      <alignment vertical="center"/>
      <protection/>
    </xf>
    <xf numFmtId="0" fontId="35" fillId="0" borderId="23" xfId="54" applyFont="1" applyBorder="1" applyAlignment="1">
      <alignment vertical="center"/>
      <protection/>
    </xf>
    <xf numFmtId="0" fontId="35" fillId="0" borderId="23" xfId="54" applyFont="1" applyBorder="1" applyAlignment="1">
      <alignment horizontal="center" vertical="center"/>
      <protection/>
    </xf>
    <xf numFmtId="0" fontId="40" fillId="0" borderId="23" xfId="54" applyFont="1" applyBorder="1" applyAlignment="1">
      <alignment horizontal="center" vertical="center"/>
      <protection/>
    </xf>
    <xf numFmtId="0" fontId="34" fillId="0" borderId="23" xfId="54" applyFont="1" applyBorder="1" applyAlignment="1">
      <alignment vertical="center"/>
      <protection/>
    </xf>
    <xf numFmtId="0" fontId="48" fillId="0" borderId="23" xfId="54" applyFont="1" applyBorder="1" applyAlignment="1">
      <alignment vertical="center"/>
      <protection/>
    </xf>
    <xf numFmtId="0" fontId="14" fillId="0" borderId="23" xfId="54" applyFont="1" applyBorder="1" applyAlignment="1">
      <alignment vertical="center"/>
      <protection/>
    </xf>
    <xf numFmtId="49" fontId="46" fillId="0" borderId="24" xfId="54" applyNumberFormat="1" applyFont="1" applyBorder="1" applyAlignment="1">
      <alignment horizontal="right" vertical="center"/>
      <protection/>
    </xf>
    <xf numFmtId="49" fontId="34" fillId="35" borderId="0" xfId="54" applyNumberFormat="1" applyFont="1" applyFill="1" applyBorder="1" applyAlignment="1">
      <alignment horizontal="center" vertical="center"/>
      <protection/>
    </xf>
    <xf numFmtId="0" fontId="35" fillId="35" borderId="0" xfId="54" applyFont="1" applyFill="1" applyBorder="1" applyAlignment="1">
      <alignment horizontal="center" vertical="center"/>
      <protection/>
    </xf>
    <xf numFmtId="0" fontId="36" fillId="35" borderId="0" xfId="54" applyFont="1" applyFill="1" applyBorder="1" applyAlignment="1">
      <alignment vertical="center"/>
      <protection/>
    </xf>
    <xf numFmtId="0" fontId="41" fillId="35" borderId="0" xfId="54" applyFont="1" applyFill="1" applyBorder="1" applyAlignment="1">
      <alignment vertical="center"/>
      <protection/>
    </xf>
    <xf numFmtId="49" fontId="38" fillId="35" borderId="0" xfId="54" applyNumberFormat="1" applyFont="1" applyFill="1" applyBorder="1" applyAlignment="1">
      <alignment horizontal="center" vertical="center"/>
      <protection/>
    </xf>
    <xf numFmtId="49" fontId="35" fillId="35" borderId="0" xfId="54" applyNumberFormat="1" applyFont="1" applyFill="1" applyBorder="1" applyAlignment="1">
      <alignment vertical="center"/>
      <protection/>
    </xf>
    <xf numFmtId="49" fontId="38" fillId="35" borderId="0" xfId="54" applyNumberFormat="1" applyFont="1" applyFill="1" applyBorder="1" applyAlignment="1">
      <alignment vertical="center"/>
      <protection/>
    </xf>
    <xf numFmtId="49" fontId="35" fillId="35" borderId="0" xfId="54" applyNumberFormat="1" applyFont="1" applyFill="1" applyBorder="1" applyAlignment="1">
      <alignment horizontal="right" vertical="center"/>
      <protection/>
    </xf>
    <xf numFmtId="49" fontId="43" fillId="35" borderId="0" xfId="54" applyNumberFormat="1" applyFont="1" applyFill="1" applyBorder="1" applyAlignment="1">
      <alignment vertical="center"/>
      <protection/>
    </xf>
    <xf numFmtId="49" fontId="35" fillId="34" borderId="0" xfId="54" applyNumberFormat="1" applyFont="1" applyFill="1" applyBorder="1" applyAlignment="1">
      <alignment horizontal="left" vertical="center"/>
      <protection/>
    </xf>
    <xf numFmtId="0" fontId="48" fillId="0" borderId="0" xfId="54" applyFont="1" applyBorder="1" applyAlignment="1">
      <alignment vertical="center"/>
      <protection/>
    </xf>
    <xf numFmtId="49" fontId="46" fillId="0" borderId="0" xfId="54" applyNumberFormat="1" applyFont="1" applyBorder="1" applyAlignment="1">
      <alignment horizontal="right" vertical="center"/>
      <protection/>
    </xf>
    <xf numFmtId="0" fontId="35" fillId="34" borderId="0" xfId="54" applyFont="1" applyFill="1" applyBorder="1" applyAlignment="1">
      <alignment horizontal="center" vertical="center"/>
      <protection/>
    </xf>
    <xf numFmtId="0" fontId="40" fillId="34" borderId="0" xfId="54" applyFont="1" applyFill="1" applyBorder="1" applyAlignment="1">
      <alignment horizontal="center" vertical="center"/>
      <protection/>
    </xf>
    <xf numFmtId="0" fontId="35" fillId="34" borderId="0" xfId="54" applyFont="1" applyFill="1" applyBorder="1" applyAlignment="1">
      <alignment vertical="center"/>
      <protection/>
    </xf>
    <xf numFmtId="0" fontId="36" fillId="34" borderId="0" xfId="54" applyFont="1" applyFill="1" applyBorder="1" applyAlignment="1">
      <alignment vertical="center"/>
      <protection/>
    </xf>
    <xf numFmtId="0" fontId="7" fillId="34" borderId="0" xfId="54" applyFont="1" applyFill="1" applyBorder="1" applyAlignment="1">
      <alignment vertical="center"/>
      <protection/>
    </xf>
    <xf numFmtId="0" fontId="44" fillId="34" borderId="0" xfId="54" applyFont="1" applyFill="1" applyBorder="1" applyAlignment="1">
      <alignment vertical="center"/>
      <protection/>
    </xf>
    <xf numFmtId="49" fontId="43" fillId="34" borderId="0" xfId="54" applyNumberFormat="1" applyFont="1" applyFill="1" applyBorder="1" applyAlignment="1">
      <alignment horizontal="right" vertical="center"/>
      <protection/>
    </xf>
    <xf numFmtId="0" fontId="7" fillId="34" borderId="0" xfId="54" applyFont="1" applyFill="1" applyAlignment="1">
      <alignment vertical="center"/>
      <protection/>
    </xf>
    <xf numFmtId="49" fontId="43" fillId="34" borderId="0" xfId="54" applyNumberFormat="1" applyFont="1" applyFill="1" applyAlignment="1">
      <alignment horizontal="right" vertical="center"/>
      <protection/>
    </xf>
    <xf numFmtId="49" fontId="35" fillId="0" borderId="0" xfId="54" applyNumberFormat="1" applyFont="1" applyAlignment="1">
      <alignment horizontal="left" vertical="center"/>
      <protection/>
    </xf>
    <xf numFmtId="0" fontId="7" fillId="35" borderId="0" xfId="54" applyFont="1" applyFill="1" applyBorder="1" applyAlignment="1">
      <alignment vertical="center"/>
      <protection/>
    </xf>
    <xf numFmtId="49" fontId="35" fillId="35" borderId="0" xfId="54" applyNumberFormat="1" applyFont="1" applyFill="1" applyBorder="1" applyAlignment="1">
      <alignment horizontal="left" vertical="center"/>
      <protection/>
    </xf>
    <xf numFmtId="0" fontId="7" fillId="34" borderId="0" xfId="54" applyFont="1" applyFill="1" applyBorder="1" applyAlignment="1">
      <alignment vertical="center"/>
      <protection/>
    </xf>
    <xf numFmtId="0" fontId="35" fillId="35" borderId="0" xfId="54" applyFont="1" applyFill="1" applyBorder="1" applyAlignment="1">
      <alignment vertical="center"/>
      <protection/>
    </xf>
    <xf numFmtId="0" fontId="36" fillId="35" borderId="0" xfId="54" applyFont="1" applyFill="1" applyBorder="1" applyAlignment="1">
      <alignment horizontal="center" vertical="center"/>
      <protection/>
    </xf>
    <xf numFmtId="0" fontId="34" fillId="35" borderId="0" xfId="54" applyFont="1" applyFill="1" applyBorder="1" applyAlignment="1">
      <alignment vertical="center"/>
      <protection/>
    </xf>
    <xf numFmtId="0" fontId="14" fillId="35" borderId="0" xfId="54" applyFont="1" applyFill="1" applyBorder="1" applyAlignment="1">
      <alignment vertical="center"/>
      <protection/>
    </xf>
    <xf numFmtId="49" fontId="37" fillId="35" borderId="0" xfId="54" applyNumberFormat="1" applyFont="1" applyFill="1" applyBorder="1" applyAlignment="1">
      <alignment horizontal="center" vertical="center"/>
      <protection/>
    </xf>
    <xf numFmtId="49" fontId="44" fillId="35" borderId="0" xfId="54" applyNumberFormat="1" applyFont="1" applyFill="1" applyBorder="1" applyAlignment="1">
      <alignment vertical="center"/>
      <protection/>
    </xf>
    <xf numFmtId="49" fontId="38" fillId="35" borderId="0" xfId="54" applyNumberFormat="1" applyFont="1" applyFill="1" applyBorder="1" applyAlignment="1">
      <alignment horizontal="left" vertical="center"/>
      <protection/>
    </xf>
    <xf numFmtId="49" fontId="38" fillId="35" borderId="0" xfId="54" applyNumberFormat="1" applyFont="1" applyFill="1" applyAlignment="1">
      <alignment vertical="center"/>
      <protection/>
    </xf>
    <xf numFmtId="49" fontId="43" fillId="35" borderId="0" xfId="54" applyNumberFormat="1" applyFont="1" applyFill="1" applyBorder="1" applyAlignment="1">
      <alignment horizontal="right" vertical="center"/>
      <protection/>
    </xf>
    <xf numFmtId="0" fontId="7" fillId="35" borderId="0" xfId="54" applyFont="1" applyFill="1" applyAlignment="1">
      <alignment vertical="center"/>
      <protection/>
    </xf>
    <xf numFmtId="0" fontId="7" fillId="35" borderId="0" xfId="54" applyFont="1" applyFill="1" applyAlignment="1">
      <alignment vertical="center"/>
      <protection/>
    </xf>
    <xf numFmtId="49" fontId="7" fillId="0" borderId="0" xfId="54" applyNumberFormat="1" applyFont="1" applyAlignment="1">
      <alignment vertical="center"/>
      <protection/>
    </xf>
    <xf numFmtId="49" fontId="22" fillId="33" borderId="25" xfId="54" applyNumberFormat="1" applyFont="1" applyFill="1" applyBorder="1" applyAlignment="1">
      <alignment vertical="center"/>
      <protection/>
    </xf>
    <xf numFmtId="49" fontId="22" fillId="33" borderId="26" xfId="54" applyNumberFormat="1" applyFont="1" applyFill="1" applyBorder="1" applyAlignment="1">
      <alignment vertical="center"/>
      <protection/>
    </xf>
    <xf numFmtId="49" fontId="22" fillId="33" borderId="27" xfId="54" applyNumberFormat="1" applyFont="1" applyFill="1" applyBorder="1" applyAlignment="1">
      <alignment vertical="center"/>
      <protection/>
    </xf>
    <xf numFmtId="49" fontId="49" fillId="33" borderId="26" xfId="54" applyNumberFormat="1" applyFont="1" applyFill="1" applyBorder="1" applyAlignment="1">
      <alignment horizontal="center" vertical="center"/>
      <protection/>
    </xf>
    <xf numFmtId="49" fontId="49" fillId="33" borderId="26" xfId="54" applyNumberFormat="1" applyFont="1" applyFill="1" applyBorder="1" applyAlignment="1">
      <alignment vertical="center"/>
      <protection/>
    </xf>
    <xf numFmtId="49" fontId="49" fillId="33" borderId="28" xfId="54" applyNumberFormat="1" applyFont="1" applyFill="1" applyBorder="1" applyAlignment="1">
      <alignment vertical="center"/>
      <protection/>
    </xf>
    <xf numFmtId="49" fontId="49" fillId="33" borderId="23" xfId="54" applyNumberFormat="1" applyFont="1" applyFill="1" applyBorder="1" applyAlignment="1">
      <alignment horizontal="center" vertical="center"/>
      <protection/>
    </xf>
    <xf numFmtId="49" fontId="49" fillId="33" borderId="23" xfId="54" applyNumberFormat="1" applyFont="1" applyFill="1" applyBorder="1" applyAlignment="1">
      <alignment vertical="center"/>
      <protection/>
    </xf>
    <xf numFmtId="49" fontId="22" fillId="33" borderId="26" xfId="54" applyNumberFormat="1" applyFont="1" applyFill="1" applyBorder="1" applyAlignment="1">
      <alignment horizontal="center" vertical="center"/>
      <protection/>
    </xf>
    <xf numFmtId="49" fontId="50" fillId="33" borderId="24" xfId="54" applyNumberFormat="1" applyFont="1" applyFill="1" applyBorder="1" applyAlignment="1">
      <alignment vertical="center"/>
      <protection/>
    </xf>
    <xf numFmtId="49" fontId="22" fillId="33" borderId="26" xfId="54" applyNumberFormat="1" applyFont="1" applyFill="1" applyBorder="1" applyAlignment="1">
      <alignment horizontal="left" vertical="center"/>
      <protection/>
    </xf>
    <xf numFmtId="49" fontId="50" fillId="33" borderId="28" xfId="54" applyNumberFormat="1" applyFont="1" applyFill="1" applyBorder="1" applyAlignment="1">
      <alignment vertical="center"/>
      <protection/>
    </xf>
    <xf numFmtId="49" fontId="25" fillId="0" borderId="29" xfId="54" applyNumberFormat="1" applyFont="1" applyBorder="1" applyAlignment="1">
      <alignment vertical="center"/>
      <protection/>
    </xf>
    <xf numFmtId="49" fontId="25" fillId="0" borderId="30" xfId="54" applyNumberFormat="1" applyFont="1" applyBorder="1" applyAlignment="1">
      <alignment vertical="center"/>
      <protection/>
    </xf>
    <xf numFmtId="49" fontId="25" fillId="0" borderId="31" xfId="54" applyNumberFormat="1" applyFont="1" applyBorder="1" applyAlignment="1">
      <alignment vertical="center"/>
      <protection/>
    </xf>
    <xf numFmtId="49" fontId="25" fillId="0" borderId="0" xfId="54" applyNumberFormat="1" applyFont="1" applyAlignment="1">
      <alignment horizontal="center" vertical="center"/>
      <protection/>
    </xf>
    <xf numFmtId="0" fontId="25" fillId="0" borderId="30" xfId="54" applyFont="1" applyBorder="1" applyAlignment="1">
      <alignment vertical="center"/>
      <protection/>
    </xf>
    <xf numFmtId="49" fontId="25" fillId="0" borderId="32" xfId="54" applyNumberFormat="1" applyFont="1" applyBorder="1" applyAlignment="1">
      <alignment vertical="center"/>
      <protection/>
    </xf>
    <xf numFmtId="49" fontId="22" fillId="33" borderId="20" xfId="54" applyNumberFormat="1" applyFont="1" applyFill="1" applyBorder="1" applyAlignment="1">
      <alignment vertical="center"/>
      <protection/>
    </xf>
    <xf numFmtId="49" fontId="52" fillId="33" borderId="22" xfId="54" applyNumberFormat="1" applyFont="1" applyFill="1" applyBorder="1" applyAlignment="1">
      <alignment vertical="center"/>
      <protection/>
    </xf>
    <xf numFmtId="0" fontId="25" fillId="0" borderId="32" xfId="54" applyFont="1" applyBorder="1" applyAlignment="1">
      <alignment horizontal="right" vertical="center"/>
      <protection/>
    </xf>
    <xf numFmtId="49" fontId="25" fillId="0" borderId="0" xfId="54" applyNumberFormat="1" applyFont="1" applyAlignment="1">
      <alignment vertical="center"/>
      <protection/>
    </xf>
    <xf numFmtId="49" fontId="52" fillId="0" borderId="0" xfId="54" applyNumberFormat="1" applyFont="1" applyAlignment="1">
      <alignment vertical="center"/>
      <protection/>
    </xf>
    <xf numFmtId="49" fontId="52" fillId="0" borderId="21" xfId="54" applyNumberFormat="1" applyFont="1" applyBorder="1" applyAlignment="1">
      <alignment vertical="center"/>
      <protection/>
    </xf>
    <xf numFmtId="49" fontId="25" fillId="0" borderId="33" xfId="54" applyNumberFormat="1" applyFont="1" applyBorder="1" applyAlignment="1">
      <alignment vertical="center"/>
      <protection/>
    </xf>
    <xf numFmtId="49" fontId="25" fillId="0" borderId="34" xfId="54" applyNumberFormat="1" applyFont="1" applyBorder="1" applyAlignment="1">
      <alignment vertical="center"/>
      <protection/>
    </xf>
    <xf numFmtId="49" fontId="25" fillId="0" borderId="35" xfId="54" applyNumberFormat="1" applyFont="1" applyBorder="1" applyAlignment="1">
      <alignment vertical="center"/>
      <protection/>
    </xf>
    <xf numFmtId="49" fontId="25" fillId="0" borderId="20" xfId="54" applyNumberFormat="1" applyFont="1" applyBorder="1" applyAlignment="1">
      <alignment vertical="center"/>
      <protection/>
    </xf>
    <xf numFmtId="0" fontId="25" fillId="0" borderId="22" xfId="54" applyFont="1" applyBorder="1" applyAlignment="1">
      <alignment horizontal="right" vertical="center"/>
      <protection/>
    </xf>
    <xf numFmtId="49" fontId="51" fillId="0" borderId="36" xfId="54" applyNumberFormat="1" applyFont="1" applyBorder="1" applyAlignment="1">
      <alignment horizontal="center" vertical="center"/>
      <protection/>
    </xf>
    <xf numFmtId="49" fontId="25" fillId="0" borderId="0" xfId="54" applyNumberFormat="1" applyFont="1" applyBorder="1" applyAlignment="1">
      <alignment vertical="center"/>
      <protection/>
    </xf>
    <xf numFmtId="49" fontId="52" fillId="0" borderId="0" xfId="54" applyNumberFormat="1" applyFont="1" applyBorder="1" applyAlignment="1">
      <alignment vertical="center"/>
      <protection/>
    </xf>
    <xf numFmtId="49" fontId="52" fillId="0" borderId="20" xfId="54" applyNumberFormat="1" applyFont="1" applyBorder="1" applyAlignment="1">
      <alignment vertical="center"/>
      <protection/>
    </xf>
    <xf numFmtId="49" fontId="52" fillId="0" borderId="22" xfId="54" applyNumberFormat="1" applyFont="1" applyBorder="1" applyAlignment="1">
      <alignment vertical="center"/>
      <protection/>
    </xf>
    <xf numFmtId="49" fontId="22" fillId="33" borderId="35" xfId="54" applyNumberFormat="1" applyFont="1" applyFill="1" applyBorder="1" applyAlignment="1">
      <alignment vertical="center"/>
      <protection/>
    </xf>
    <xf numFmtId="49" fontId="22" fillId="33" borderId="37" xfId="54" applyNumberFormat="1" applyFont="1" applyFill="1" applyBorder="1" applyAlignment="1">
      <alignment vertical="center"/>
      <protection/>
    </xf>
    <xf numFmtId="49" fontId="25" fillId="0" borderId="37" xfId="54" applyNumberFormat="1" applyFont="1" applyBorder="1" applyAlignment="1">
      <alignment vertical="center"/>
      <protection/>
    </xf>
    <xf numFmtId="49" fontId="25" fillId="0" borderId="20" xfId="54" applyNumberFormat="1" applyFont="1" applyBorder="1" applyAlignment="1">
      <alignment horizontal="center" vertical="center"/>
      <protection/>
    </xf>
    <xf numFmtId="0" fontId="25" fillId="0" borderId="20" xfId="54" applyFont="1" applyBorder="1" applyAlignment="1">
      <alignment vertical="center"/>
      <protection/>
    </xf>
    <xf numFmtId="49" fontId="25" fillId="0" borderId="22" xfId="54" applyNumberFormat="1" applyFont="1" applyBorder="1" applyAlignment="1">
      <alignment vertical="center"/>
      <protection/>
    </xf>
    <xf numFmtId="49" fontId="51" fillId="0" borderId="35" xfId="54" applyNumberFormat="1" applyFont="1" applyBorder="1" applyAlignment="1">
      <alignment horizontal="center" vertical="center"/>
      <protection/>
    </xf>
    <xf numFmtId="0" fontId="32" fillId="0" borderId="0" xfId="54" applyFont="1">
      <alignment/>
      <protection/>
    </xf>
    <xf numFmtId="0" fontId="53" fillId="0" borderId="0" xfId="54" applyFont="1">
      <alignment/>
      <protection/>
    </xf>
    <xf numFmtId="0" fontId="17" fillId="0" borderId="17" xfId="54" applyFont="1" applyBorder="1" applyAlignment="1">
      <alignment horizontal="center"/>
      <protection/>
    </xf>
    <xf numFmtId="49" fontId="51" fillId="0" borderId="25" xfId="54" applyNumberFormat="1" applyFont="1" applyBorder="1" applyAlignment="1">
      <alignment horizontal="center" vertical="center"/>
      <protection/>
    </xf>
    <xf numFmtId="49" fontId="51" fillId="0" borderId="26" xfId="54" applyNumberFormat="1" applyFont="1" applyBorder="1" applyAlignment="1">
      <alignment horizontal="center" vertical="center"/>
      <protection/>
    </xf>
    <xf numFmtId="49" fontId="51" fillId="0" borderId="28" xfId="54" applyNumberFormat="1" applyFont="1" applyBorder="1" applyAlignment="1">
      <alignment horizontal="center" vertical="center"/>
      <protection/>
    </xf>
    <xf numFmtId="0" fontId="17" fillId="0" borderId="16" xfId="54" applyFont="1" applyBorder="1" applyAlignment="1">
      <alignment horizontal="center" vertical="center"/>
      <protection/>
    </xf>
    <xf numFmtId="0" fontId="17" fillId="0" borderId="17" xfId="54" applyFont="1" applyBorder="1" applyAlignment="1">
      <alignment horizontal="center" vertical="center"/>
      <protection/>
    </xf>
    <xf numFmtId="0" fontId="17" fillId="36" borderId="16" xfId="54" applyFont="1" applyFill="1" applyBorder="1" applyAlignment="1">
      <alignment horizontal="center"/>
      <protection/>
    </xf>
    <xf numFmtId="0" fontId="17" fillId="36" borderId="17" xfId="54" applyFont="1" applyFill="1" applyBorder="1" applyAlignment="1">
      <alignment horizontal="center"/>
      <protection/>
    </xf>
    <xf numFmtId="0" fontId="18" fillId="36" borderId="16" xfId="54" applyFont="1" applyFill="1" applyBorder="1" applyAlignment="1">
      <alignment horizontal="center"/>
      <protection/>
    </xf>
    <xf numFmtId="0" fontId="18" fillId="36" borderId="17" xfId="54" applyFont="1" applyFill="1" applyBorder="1" applyAlignment="1">
      <alignment horizontal="center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17" xfId="54" applyFont="1" applyBorder="1" applyAlignment="1">
      <alignment horizontal="center" vertical="center"/>
      <protection/>
    </xf>
    <xf numFmtId="0" fontId="17" fillId="0" borderId="16" xfId="54" applyFont="1" applyBorder="1" applyAlignment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17" fillId="0" borderId="17" xfId="54" applyFont="1" applyBorder="1" applyAlignment="1">
      <alignment horizontal="center" vertical="center" wrapText="1"/>
      <protection/>
    </xf>
    <xf numFmtId="0" fontId="15" fillId="0" borderId="0" xfId="54" applyFont="1" applyAlignment="1">
      <alignment horizont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/>
      <protection/>
    </xf>
    <xf numFmtId="0" fontId="24" fillId="0" borderId="17" xfId="54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76200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4305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762000</xdr:colOff>
      <xdr:row>0</xdr:row>
      <xdr:rowOff>28575</xdr:rowOff>
    </xdr:from>
    <xdr:to>
      <xdr:col>16</xdr:col>
      <xdr:colOff>85725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57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5</xdr:row>
      <xdr:rowOff>76200</xdr:rowOff>
    </xdr:from>
    <xdr:to>
      <xdr:col>2</xdr:col>
      <xdr:colOff>628650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019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600075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6860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600075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3147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600075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057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600075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6860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600075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3147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600075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248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600075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876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600075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505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600075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5248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600075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876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600075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6505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600075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182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600075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8107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600075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439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600075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182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600075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8107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600075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0439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0</xdr:row>
      <xdr:rowOff>38100</xdr:rowOff>
    </xdr:from>
    <xdr:to>
      <xdr:col>13</xdr:col>
      <xdr:colOff>1066800</xdr:colOff>
      <xdr:row>0</xdr:row>
      <xdr:rowOff>981075</xdr:rowOff>
    </xdr:to>
    <xdr:pic>
      <xdr:nvPicPr>
        <xdr:cNvPr id="1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3810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600075</xdr:colOff>
      <xdr:row>27</xdr:row>
      <xdr:rowOff>238125</xdr:rowOff>
    </xdr:to>
    <xdr:pic>
      <xdr:nvPicPr>
        <xdr:cNvPr id="2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182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600075</xdr:colOff>
      <xdr:row>29</xdr:row>
      <xdr:rowOff>238125</xdr:rowOff>
    </xdr:to>
    <xdr:pic>
      <xdr:nvPicPr>
        <xdr:cNvPr id="2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8107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600075</xdr:colOff>
      <xdr:row>31</xdr:row>
      <xdr:rowOff>238125</xdr:rowOff>
    </xdr:to>
    <xdr:pic>
      <xdr:nvPicPr>
        <xdr:cNvPr id="2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439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600075</xdr:colOff>
      <xdr:row>27</xdr:row>
      <xdr:rowOff>238125</xdr:rowOff>
    </xdr:to>
    <xdr:pic>
      <xdr:nvPicPr>
        <xdr:cNvPr id="2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182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600075</xdr:colOff>
      <xdr:row>29</xdr:row>
      <xdr:rowOff>238125</xdr:rowOff>
    </xdr:to>
    <xdr:pic>
      <xdr:nvPicPr>
        <xdr:cNvPr id="2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8107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600075</xdr:colOff>
      <xdr:row>31</xdr:row>
      <xdr:rowOff>238125</xdr:rowOff>
    </xdr:to>
    <xdr:pic>
      <xdr:nvPicPr>
        <xdr:cNvPr id="2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0439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21</xdr:row>
      <xdr:rowOff>38100</xdr:rowOff>
    </xdr:from>
    <xdr:to>
      <xdr:col>13</xdr:col>
      <xdr:colOff>1066800</xdr:colOff>
      <xdr:row>21</xdr:row>
      <xdr:rowOff>981075</xdr:rowOff>
    </xdr:to>
    <xdr:pic>
      <xdr:nvPicPr>
        <xdr:cNvPr id="26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7058025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5</xdr:row>
      <xdr:rowOff>76200</xdr:rowOff>
    </xdr:from>
    <xdr:to>
      <xdr:col>2</xdr:col>
      <xdr:colOff>628650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019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600075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6860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600075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3147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600075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057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600075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6860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600075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3147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600075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248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600075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876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600075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505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600075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5248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600075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876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600075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6505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600075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9182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600075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8107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600075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439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600075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182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600075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8107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600075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04394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0</xdr:row>
      <xdr:rowOff>38100</xdr:rowOff>
    </xdr:from>
    <xdr:to>
      <xdr:col>13</xdr:col>
      <xdr:colOff>1066800</xdr:colOff>
      <xdr:row>0</xdr:row>
      <xdr:rowOff>981075</xdr:rowOff>
    </xdr:to>
    <xdr:pic>
      <xdr:nvPicPr>
        <xdr:cNvPr id="1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3810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685800</xdr:colOff>
      <xdr:row>21</xdr:row>
      <xdr:rowOff>28575</xdr:rowOff>
    </xdr:from>
    <xdr:to>
      <xdr:col>13</xdr:col>
      <xdr:colOff>1076325</xdr:colOff>
      <xdr:row>21</xdr:row>
      <xdr:rowOff>971550</xdr:rowOff>
    </xdr:to>
    <xdr:pic>
      <xdr:nvPicPr>
        <xdr:cNvPr id="2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704850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TI%20MARTI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 (2)"/>
      <sheetName val="Группа на 3"/>
      <sheetName val="Группа на 4"/>
      <sheetName val="Группа на 5"/>
      <sheetName val="Группа на 6"/>
      <sheetName val="Сетка 16 (2)"/>
      <sheetName val="Сетка 16"/>
      <sheetName val="Расписание 4"/>
      <sheetName val="пятница"/>
      <sheetName val="Расписание 9 (3)"/>
      <sheetName val="Воскресенье"/>
      <sheetName val="Суббота"/>
      <sheetName val="Судьи"/>
    </sheetNames>
    <sheetDataSet>
      <sheetData sheetId="0">
        <row r="9">
          <cell r="A9" t="str">
            <v>ASTI MARTINI 2008</v>
          </cell>
        </row>
        <row r="11">
          <cell r="A11" t="str">
            <v>КИЕВ, ПОДОЛ</v>
          </cell>
        </row>
        <row r="15">
          <cell r="A15" t="str">
            <v>22-24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tabSelected="1" zoomScaleSheetLayoutView="100" workbookViewId="0" topLeftCell="A1">
      <selection activeCell="V39" sqref="V39"/>
    </sheetView>
  </sheetViews>
  <sheetFormatPr defaultColWidth="9.00390625" defaultRowHeight="12.75"/>
  <cols>
    <col min="1" max="2" width="3.25390625" style="15" customWidth="1"/>
    <col min="3" max="3" width="4.75390625" style="15" customWidth="1"/>
    <col min="4" max="4" width="4.25390625" style="15" customWidth="1"/>
    <col min="5" max="5" width="12.75390625" style="15" customWidth="1"/>
    <col min="6" max="6" width="2.75390625" style="15" customWidth="1"/>
    <col min="7" max="7" width="7.75390625" style="15" customWidth="1"/>
    <col min="8" max="8" width="5.875" style="15" customWidth="1"/>
    <col min="9" max="9" width="1.75390625" style="221" customWidth="1"/>
    <col min="10" max="10" width="10.75390625" style="15" customWidth="1"/>
    <col min="11" max="11" width="1.75390625" style="221" customWidth="1"/>
    <col min="12" max="12" width="10.75390625" style="15" customWidth="1"/>
    <col min="13" max="13" width="1.75390625" style="222" customWidth="1"/>
    <col min="14" max="14" width="10.75390625" style="15" customWidth="1"/>
    <col min="15" max="15" width="1.75390625" style="221" customWidth="1"/>
    <col min="16" max="16" width="10.75390625" style="15" customWidth="1"/>
    <col min="17" max="17" width="1.75390625" style="222" customWidth="1"/>
    <col min="18" max="18" width="0" style="15" hidden="1" customWidth="1"/>
    <col min="19" max="16384" width="9.125" style="15" customWidth="1"/>
  </cols>
  <sheetData>
    <row r="1" spans="1:17" s="42" customFormat="1" ht="79.5" customHeight="1">
      <c r="A1" s="13" t="str">
        <f>'[1]Информация'!$A$9</f>
        <v>ASTI MARTINI 2008</v>
      </c>
      <c r="B1" s="36"/>
      <c r="C1" s="36"/>
      <c r="D1" s="37"/>
      <c r="E1" s="37"/>
      <c r="F1" s="28"/>
      <c r="G1" s="38"/>
      <c r="H1" s="28"/>
      <c r="I1" s="39"/>
      <c r="J1" s="40"/>
      <c r="K1" s="39"/>
      <c r="L1" s="29" t="s">
        <v>89</v>
      </c>
      <c r="M1" s="36"/>
      <c r="N1" s="28"/>
      <c r="O1" s="39"/>
      <c r="P1" s="41"/>
      <c r="Q1" s="39"/>
    </row>
    <row r="2" spans="1:17" s="46" customFormat="1" ht="11.25" customHeight="1">
      <c r="A2" s="19" t="s">
        <v>90</v>
      </c>
      <c r="B2" s="43"/>
      <c r="C2" s="43"/>
      <c r="D2" s="43"/>
      <c r="E2" s="43"/>
      <c r="F2" s="43"/>
      <c r="G2" s="43"/>
      <c r="H2" s="19" t="s">
        <v>91</v>
      </c>
      <c r="I2" s="44"/>
      <c r="J2" s="43"/>
      <c r="K2" s="44"/>
      <c r="L2" s="45"/>
      <c r="M2" s="44"/>
      <c r="N2" s="43"/>
      <c r="O2" s="44"/>
      <c r="P2" s="43"/>
      <c r="Q2" s="21" t="s">
        <v>92</v>
      </c>
    </row>
    <row r="3" spans="1:17" s="34" customFormat="1" ht="12.75" customHeight="1" thickBot="1">
      <c r="A3" s="31" t="str">
        <f>'[1]Информация'!$A$15</f>
        <v>22-24 февраля</v>
      </c>
      <c r="B3" s="47"/>
      <c r="C3" s="47"/>
      <c r="D3" s="47"/>
      <c r="E3" s="47"/>
      <c r="F3" s="47"/>
      <c r="G3" s="47"/>
      <c r="H3" s="32" t="str">
        <f>'[1]Информация'!$A$11</f>
        <v>КИЕВ, ПОДОЛ</v>
      </c>
      <c r="I3" s="48"/>
      <c r="J3" s="49"/>
      <c r="K3" s="48"/>
      <c r="L3" s="50"/>
      <c r="M3" s="48"/>
      <c r="N3" s="47"/>
      <c r="O3" s="48"/>
      <c r="P3" s="47"/>
      <c r="Q3" s="33" t="str">
        <f>'[1]Информация'!$A$17</f>
        <v>Евгений Зукин</v>
      </c>
    </row>
    <row r="4" spans="1:17" s="46" customFormat="1" ht="9.75">
      <c r="A4" s="51"/>
      <c r="B4" s="52"/>
      <c r="C4" s="52" t="s">
        <v>104</v>
      </c>
      <c r="D4" s="52" t="s">
        <v>105</v>
      </c>
      <c r="E4" s="53" t="s">
        <v>106</v>
      </c>
      <c r="F4" s="53" t="s">
        <v>107</v>
      </c>
      <c r="G4" s="53"/>
      <c r="H4" s="53" t="s">
        <v>108</v>
      </c>
      <c r="I4" s="53"/>
      <c r="J4" s="52"/>
      <c r="K4" s="54"/>
      <c r="L4" s="52"/>
      <c r="M4" s="54"/>
      <c r="N4" s="52"/>
      <c r="O4" s="54"/>
      <c r="P4" s="52"/>
      <c r="Q4" s="55"/>
    </row>
    <row r="5" spans="1:17" s="46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3" customFormat="1" ht="9.75" customHeight="1">
      <c r="A6" s="62">
        <v>1</v>
      </c>
      <c r="B6" s="63"/>
      <c r="C6" s="64"/>
      <c r="D6" s="65">
        <v>1</v>
      </c>
      <c r="E6" s="66" t="s">
        <v>3</v>
      </c>
      <c r="F6" s="67"/>
      <c r="G6" s="67"/>
      <c r="H6" s="68"/>
      <c r="I6" s="69"/>
      <c r="J6" s="70"/>
      <c r="K6" s="71"/>
      <c r="L6" s="70"/>
      <c r="M6" s="71"/>
      <c r="N6" s="70"/>
      <c r="O6" s="71"/>
      <c r="P6" s="70"/>
      <c r="Q6" s="72"/>
    </row>
    <row r="7" spans="1:18" s="73" customFormat="1" ht="9.75" customHeight="1">
      <c r="A7" s="62"/>
      <c r="B7" s="74"/>
      <c r="C7" s="74"/>
      <c r="D7" s="75"/>
      <c r="E7" s="76"/>
      <c r="F7" s="77"/>
      <c r="G7" s="76"/>
      <c r="H7" s="78"/>
      <c r="I7" s="79"/>
      <c r="J7" s="66" t="s">
        <v>3</v>
      </c>
      <c r="K7" s="80"/>
      <c r="L7" s="70"/>
      <c r="M7" s="71"/>
      <c r="N7" s="81"/>
      <c r="O7" s="82"/>
      <c r="P7" s="83"/>
      <c r="Q7" s="83"/>
      <c r="R7" s="84"/>
    </row>
    <row r="8" spans="1:17" s="73" customFormat="1" ht="9.75" customHeight="1">
      <c r="A8" s="62">
        <v>2</v>
      </c>
      <c r="B8" s="63"/>
      <c r="C8" s="64"/>
      <c r="D8" s="65"/>
      <c r="E8" s="67" t="s">
        <v>18</v>
      </c>
      <c r="F8" s="67"/>
      <c r="G8" s="67"/>
      <c r="H8" s="68"/>
      <c r="I8" s="85"/>
      <c r="J8" s="86" t="s">
        <v>109</v>
      </c>
      <c r="K8" s="87"/>
      <c r="L8" s="70"/>
      <c r="M8" s="71"/>
      <c r="N8" s="70"/>
      <c r="O8" s="71"/>
      <c r="P8" s="70"/>
      <c r="Q8" s="71"/>
    </row>
    <row r="9" spans="1:17" s="73" customFormat="1" ht="9.75" customHeight="1">
      <c r="A9" s="62"/>
      <c r="B9" s="74"/>
      <c r="C9" s="74"/>
      <c r="D9" s="75"/>
      <c r="E9" s="76"/>
      <c r="F9" s="76"/>
      <c r="G9" s="76"/>
      <c r="H9" s="88"/>
      <c r="I9" s="89"/>
      <c r="J9" s="90"/>
      <c r="K9" s="79"/>
      <c r="L9" s="66" t="s">
        <v>38</v>
      </c>
      <c r="M9" s="80"/>
      <c r="N9" s="70"/>
      <c r="O9" s="71"/>
      <c r="P9" s="70"/>
      <c r="Q9" s="71"/>
    </row>
    <row r="10" spans="1:17" s="73" customFormat="1" ht="9.75" customHeight="1">
      <c r="A10" s="62">
        <v>3</v>
      </c>
      <c r="B10" s="63"/>
      <c r="C10" s="64"/>
      <c r="D10" s="65"/>
      <c r="E10" s="67" t="s">
        <v>33</v>
      </c>
      <c r="F10" s="67"/>
      <c r="G10" s="67"/>
      <c r="H10" s="68"/>
      <c r="I10" s="69"/>
      <c r="J10" s="70"/>
      <c r="K10" s="91"/>
      <c r="L10" s="86" t="s">
        <v>109</v>
      </c>
      <c r="M10" s="87"/>
      <c r="N10" s="70"/>
      <c r="O10" s="71"/>
      <c r="P10" s="70"/>
      <c r="Q10" s="71"/>
    </row>
    <row r="11" spans="1:17" s="73" customFormat="1" ht="9.75" customHeight="1">
      <c r="A11" s="62"/>
      <c r="B11" s="92"/>
      <c r="C11" s="74"/>
      <c r="D11" s="75"/>
      <c r="E11" s="76"/>
      <c r="F11" s="93"/>
      <c r="G11" s="76"/>
      <c r="H11" s="94"/>
      <c r="I11" s="95"/>
      <c r="J11" s="66" t="s">
        <v>38</v>
      </c>
      <c r="K11" s="96"/>
      <c r="L11" s="90"/>
      <c r="M11" s="79"/>
      <c r="N11" s="70"/>
      <c r="O11" s="71"/>
      <c r="P11" s="70"/>
      <c r="Q11" s="71"/>
    </row>
    <row r="12" spans="1:17" s="73" customFormat="1" ht="9.75" customHeight="1">
      <c r="A12" s="62">
        <v>4</v>
      </c>
      <c r="B12" s="63"/>
      <c r="C12" s="64"/>
      <c r="D12" s="65">
        <v>4</v>
      </c>
      <c r="E12" s="66" t="s">
        <v>38</v>
      </c>
      <c r="F12" s="67"/>
      <c r="G12" s="67"/>
      <c r="H12" s="68"/>
      <c r="I12" s="85"/>
      <c r="J12" s="86" t="s">
        <v>110</v>
      </c>
      <c r="K12" s="71"/>
      <c r="L12" s="70"/>
      <c r="M12" s="91"/>
      <c r="N12" s="70"/>
      <c r="O12" s="71"/>
      <c r="P12" s="70"/>
      <c r="Q12" s="71"/>
    </row>
    <row r="13" spans="1:17" s="73" customFormat="1" ht="9.75" customHeight="1">
      <c r="A13" s="62"/>
      <c r="B13" s="74"/>
      <c r="C13" s="74"/>
      <c r="D13" s="75"/>
      <c r="E13" s="76"/>
      <c r="F13" s="76"/>
      <c r="G13" s="76"/>
      <c r="H13" s="88"/>
      <c r="I13" s="89"/>
      <c r="J13" s="70"/>
      <c r="K13" s="71"/>
      <c r="L13" s="90"/>
      <c r="M13" s="79"/>
      <c r="N13" s="66" t="s">
        <v>23</v>
      </c>
      <c r="O13" s="80"/>
      <c r="P13" s="70"/>
      <c r="Q13" s="71"/>
    </row>
    <row r="14" spans="1:17" s="73" customFormat="1" ht="9.75" customHeight="1">
      <c r="A14" s="62">
        <v>5</v>
      </c>
      <c r="B14" s="63"/>
      <c r="C14" s="64"/>
      <c r="D14" s="65">
        <v>3</v>
      </c>
      <c r="E14" s="66" t="s">
        <v>23</v>
      </c>
      <c r="F14" s="67"/>
      <c r="G14" s="67"/>
      <c r="H14" s="68"/>
      <c r="I14" s="69"/>
      <c r="J14" s="70"/>
      <c r="K14" s="71"/>
      <c r="L14" s="70"/>
      <c r="M14" s="91"/>
      <c r="N14" s="86" t="s">
        <v>110</v>
      </c>
      <c r="O14" s="97"/>
      <c r="P14" s="81" t="s">
        <v>111</v>
      </c>
      <c r="Q14" s="71"/>
    </row>
    <row r="15" spans="1:17" s="73" customFormat="1" ht="9.75" customHeight="1">
      <c r="A15" s="62"/>
      <c r="B15" s="74"/>
      <c r="C15" s="74"/>
      <c r="D15" s="75"/>
      <c r="E15" s="76"/>
      <c r="F15" s="93"/>
      <c r="G15" s="76"/>
      <c r="H15" s="94"/>
      <c r="I15" s="95"/>
      <c r="J15" s="66" t="s">
        <v>23</v>
      </c>
      <c r="K15" s="80"/>
      <c r="L15" s="70"/>
      <c r="M15" s="91"/>
      <c r="N15" s="70"/>
      <c r="O15" s="98"/>
      <c r="P15" s="81"/>
      <c r="Q15" s="71"/>
    </row>
    <row r="16" spans="1:17" s="73" customFormat="1" ht="9.75" customHeight="1">
      <c r="A16" s="62">
        <v>6</v>
      </c>
      <c r="B16" s="63"/>
      <c r="C16" s="64"/>
      <c r="D16" s="65"/>
      <c r="E16" s="67" t="s">
        <v>8</v>
      </c>
      <c r="F16" s="67"/>
      <c r="G16" s="67"/>
      <c r="H16" s="68"/>
      <c r="I16" s="85"/>
      <c r="J16" s="86" t="s">
        <v>110</v>
      </c>
      <c r="K16" s="87"/>
      <c r="L16" s="70"/>
      <c r="M16" s="91"/>
      <c r="N16" s="70"/>
      <c r="O16" s="98"/>
      <c r="P16" s="81"/>
      <c r="Q16" s="71"/>
    </row>
    <row r="17" spans="1:17" s="73" customFormat="1" ht="9.75" customHeight="1">
      <c r="A17" s="62"/>
      <c r="B17" s="74"/>
      <c r="C17" s="74"/>
      <c r="D17" s="75"/>
      <c r="E17" s="76"/>
      <c r="F17" s="76"/>
      <c r="G17" s="76"/>
      <c r="H17" s="88"/>
      <c r="I17" s="89"/>
      <c r="J17" s="90"/>
      <c r="K17" s="79"/>
      <c r="L17" s="66" t="s">
        <v>23</v>
      </c>
      <c r="M17" s="96"/>
      <c r="N17" s="70"/>
      <c r="O17" s="98"/>
      <c r="P17" s="81"/>
      <c r="Q17" s="71"/>
    </row>
    <row r="18" spans="1:17" s="73" customFormat="1" ht="9.75" customHeight="1">
      <c r="A18" s="62">
        <v>7</v>
      </c>
      <c r="B18" s="63"/>
      <c r="C18" s="64"/>
      <c r="D18" s="65"/>
      <c r="E18" s="67" t="s">
        <v>70</v>
      </c>
      <c r="F18" s="67"/>
      <c r="G18" s="67"/>
      <c r="H18" s="68"/>
      <c r="I18" s="69"/>
      <c r="J18" s="70"/>
      <c r="K18" s="91"/>
      <c r="L18" s="86" t="s">
        <v>110</v>
      </c>
      <c r="M18" s="99"/>
      <c r="N18" s="70"/>
      <c r="O18" s="98"/>
      <c r="P18" s="81"/>
      <c r="Q18" s="71"/>
    </row>
    <row r="19" spans="1:17" s="73" customFormat="1" ht="9.75" customHeight="1">
      <c r="A19" s="62"/>
      <c r="B19" s="92"/>
      <c r="C19" s="74"/>
      <c r="D19" s="75"/>
      <c r="E19" s="76"/>
      <c r="F19" s="93"/>
      <c r="G19" s="76"/>
      <c r="H19" s="94"/>
      <c r="I19" s="95"/>
      <c r="J19" s="66" t="s">
        <v>13</v>
      </c>
      <c r="K19" s="96"/>
      <c r="L19" s="90"/>
      <c r="M19" s="100"/>
      <c r="N19" s="70"/>
      <c r="O19" s="98"/>
      <c r="P19" s="81"/>
      <c r="Q19" s="71"/>
    </row>
    <row r="20" spans="1:17" s="73" customFormat="1" ht="9.75" customHeight="1">
      <c r="A20" s="62">
        <v>8</v>
      </c>
      <c r="B20" s="63"/>
      <c r="C20" s="64"/>
      <c r="D20" s="65">
        <v>2</v>
      </c>
      <c r="E20" s="66" t="s">
        <v>13</v>
      </c>
      <c r="F20" s="67"/>
      <c r="G20" s="67"/>
      <c r="H20" s="68"/>
      <c r="I20" s="85"/>
      <c r="J20" s="86" t="s">
        <v>109</v>
      </c>
      <c r="K20" s="71"/>
      <c r="L20" s="70"/>
      <c r="M20" s="71"/>
      <c r="N20" s="70"/>
      <c r="O20" s="98"/>
      <c r="P20" s="81"/>
      <c r="Q20" s="71"/>
    </row>
    <row r="21" spans="1:17" s="73" customFormat="1" ht="9.75" customHeight="1">
      <c r="A21" s="62"/>
      <c r="B21" s="74"/>
      <c r="C21" s="74"/>
      <c r="D21" s="74"/>
      <c r="E21" s="101"/>
      <c r="F21" s="101"/>
      <c r="G21" s="102"/>
      <c r="H21" s="101"/>
      <c r="I21" s="103"/>
      <c r="J21" s="70"/>
      <c r="K21" s="71"/>
      <c r="L21" s="70"/>
      <c r="M21" s="71"/>
      <c r="N21" s="90"/>
      <c r="O21" s="104"/>
      <c r="P21" s="81"/>
      <c r="Q21" s="71"/>
    </row>
    <row r="22" spans="1:17" s="73" customFormat="1" ht="9.75" customHeight="1">
      <c r="A22" s="105"/>
      <c r="B22" s="106"/>
      <c r="C22" s="106"/>
      <c r="D22" s="107"/>
      <c r="E22" s="108"/>
      <c r="F22" s="108"/>
      <c r="G22" s="109"/>
      <c r="H22" s="108"/>
      <c r="I22" s="110"/>
      <c r="J22" s="111"/>
      <c r="K22" s="112"/>
      <c r="L22" s="111"/>
      <c r="M22" s="112"/>
      <c r="N22" s="111"/>
      <c r="O22" s="112"/>
      <c r="P22" s="111"/>
      <c r="Q22" s="113"/>
    </row>
    <row r="23" spans="1:17" s="73" customFormat="1" ht="9.75" customHeight="1">
      <c r="A23" s="114"/>
      <c r="B23" s="115"/>
      <c r="C23" s="115"/>
      <c r="D23" s="116"/>
      <c r="E23" s="117"/>
      <c r="F23" s="118"/>
      <c r="G23" s="119"/>
      <c r="H23" s="120"/>
      <c r="I23" s="104"/>
      <c r="J23" s="81"/>
      <c r="K23" s="98"/>
      <c r="L23" s="81"/>
      <c r="M23" s="98"/>
      <c r="N23" s="81"/>
      <c r="O23" s="98"/>
      <c r="P23" s="81"/>
      <c r="Q23" s="71"/>
    </row>
    <row r="24" spans="1:17" s="73" customFormat="1" ht="9.75" customHeight="1">
      <c r="A24" s="62" t="s">
        <v>112</v>
      </c>
      <c r="B24" s="63"/>
      <c r="C24" s="64"/>
      <c r="D24" s="65"/>
      <c r="E24" s="67" t="s">
        <v>3</v>
      </c>
      <c r="F24" s="121"/>
      <c r="G24" s="68"/>
      <c r="H24" s="121"/>
      <c r="I24" s="69"/>
      <c r="J24" s="70"/>
      <c r="K24" s="98"/>
      <c r="L24" s="122"/>
      <c r="M24" s="98"/>
      <c r="N24" s="81"/>
      <c r="O24" s="98"/>
      <c r="P24" s="81"/>
      <c r="Q24" s="71"/>
    </row>
    <row r="25" spans="1:17" s="73" customFormat="1" ht="9.75" customHeight="1">
      <c r="A25" s="62"/>
      <c r="B25" s="92"/>
      <c r="C25" s="74"/>
      <c r="D25" s="75"/>
      <c r="E25" s="123"/>
      <c r="F25" s="124"/>
      <c r="G25" s="88"/>
      <c r="H25" s="124"/>
      <c r="I25" s="95"/>
      <c r="J25" s="67" t="s">
        <v>3</v>
      </c>
      <c r="K25" s="80"/>
      <c r="L25" s="125"/>
      <c r="M25" s="98"/>
      <c r="N25" s="81"/>
      <c r="O25" s="98"/>
      <c r="P25" s="81"/>
      <c r="Q25" s="71"/>
    </row>
    <row r="26" spans="1:17" s="73" customFormat="1" ht="9.75" customHeight="1">
      <c r="A26" s="62" t="s">
        <v>113</v>
      </c>
      <c r="B26" s="63"/>
      <c r="C26" s="64"/>
      <c r="D26" s="65"/>
      <c r="E26" s="66" t="s">
        <v>13</v>
      </c>
      <c r="F26" s="121"/>
      <c r="G26" s="68"/>
      <c r="H26" s="121"/>
      <c r="I26" s="85"/>
      <c r="J26" s="86" t="s">
        <v>109</v>
      </c>
      <c r="K26" s="71"/>
      <c r="L26" s="81" t="s">
        <v>114</v>
      </c>
      <c r="M26" s="126"/>
      <c r="N26" s="81"/>
      <c r="O26" s="98"/>
      <c r="P26" s="81"/>
      <c r="Q26" s="71"/>
    </row>
    <row r="27" spans="1:17" s="73" customFormat="1" ht="9.75" customHeight="1">
      <c r="A27" s="62"/>
      <c r="B27" s="127"/>
      <c r="C27" s="127"/>
      <c r="D27" s="128"/>
      <c r="E27" s="129"/>
      <c r="F27" s="129"/>
      <c r="G27" s="130"/>
      <c r="H27" s="129"/>
      <c r="I27" s="131"/>
      <c r="J27" s="70"/>
      <c r="K27" s="71"/>
      <c r="L27" s="70"/>
      <c r="M27" s="104"/>
      <c r="N27" s="81"/>
      <c r="O27" s="98"/>
      <c r="P27" s="81"/>
      <c r="Q27" s="71"/>
    </row>
    <row r="28" spans="1:17" s="73" customFormat="1" ht="9.75" customHeight="1">
      <c r="A28" s="105"/>
      <c r="B28" s="106"/>
      <c r="C28" s="106"/>
      <c r="D28" s="107"/>
      <c r="E28" s="108"/>
      <c r="F28" s="108"/>
      <c r="G28" s="109"/>
      <c r="H28" s="108"/>
      <c r="I28" s="110"/>
      <c r="J28" s="111"/>
      <c r="K28" s="112"/>
      <c r="L28" s="111"/>
      <c r="M28" s="112"/>
      <c r="N28" s="111"/>
      <c r="O28" s="112"/>
      <c r="P28" s="111"/>
      <c r="Q28" s="113"/>
    </row>
    <row r="29" spans="1:17" s="73" customFormat="1" ht="9.75" customHeight="1">
      <c r="A29" s="114"/>
      <c r="B29" s="115"/>
      <c r="C29" s="115"/>
      <c r="D29" s="116"/>
      <c r="E29" s="129"/>
      <c r="F29" s="129"/>
      <c r="G29" s="130"/>
      <c r="H29" s="129"/>
      <c r="I29" s="131"/>
      <c r="J29" s="81"/>
      <c r="K29" s="98"/>
      <c r="L29" s="125"/>
      <c r="M29" s="104"/>
      <c r="N29" s="81"/>
      <c r="O29" s="98"/>
      <c r="P29" s="81"/>
      <c r="Q29" s="71"/>
    </row>
    <row r="30" spans="1:17" s="73" customFormat="1" ht="9.75" customHeight="1">
      <c r="A30" s="62" t="s">
        <v>112</v>
      </c>
      <c r="B30" s="63"/>
      <c r="C30" s="64"/>
      <c r="D30" s="65"/>
      <c r="E30" s="67" t="s">
        <v>18</v>
      </c>
      <c r="F30" s="121"/>
      <c r="G30" s="68"/>
      <c r="H30" s="121"/>
      <c r="I30" s="69"/>
      <c r="J30" s="70"/>
      <c r="K30" s="71"/>
      <c r="L30" s="70"/>
      <c r="M30" s="71"/>
      <c r="N30" s="70"/>
      <c r="O30" s="98"/>
      <c r="P30" s="81"/>
      <c r="Q30" s="71"/>
    </row>
    <row r="31" spans="1:17" s="73" customFormat="1" ht="9.75" customHeight="1">
      <c r="A31" s="62"/>
      <c r="B31" s="74"/>
      <c r="C31" s="74"/>
      <c r="D31" s="75"/>
      <c r="E31" s="132"/>
      <c r="F31" s="133"/>
      <c r="G31" s="134"/>
      <c r="H31" s="135"/>
      <c r="I31" s="79"/>
      <c r="J31" s="67" t="s">
        <v>18</v>
      </c>
      <c r="K31" s="80"/>
      <c r="L31" s="70"/>
      <c r="M31" s="71"/>
      <c r="N31" s="70"/>
      <c r="O31" s="98"/>
      <c r="P31" s="81"/>
      <c r="Q31" s="71"/>
    </row>
    <row r="32" spans="1:17" s="73" customFormat="1" ht="9.75" customHeight="1">
      <c r="A32" s="62" t="s">
        <v>113</v>
      </c>
      <c r="B32" s="63"/>
      <c r="C32" s="64"/>
      <c r="D32" s="65"/>
      <c r="E32" s="67" t="s">
        <v>33</v>
      </c>
      <c r="F32" s="121"/>
      <c r="G32" s="68"/>
      <c r="H32" s="121"/>
      <c r="I32" s="85"/>
      <c r="J32" s="86" t="s">
        <v>109</v>
      </c>
      <c r="K32" s="87"/>
      <c r="L32" s="70"/>
      <c r="M32" s="71"/>
      <c r="N32" s="70"/>
      <c r="O32" s="98"/>
      <c r="P32" s="81"/>
      <c r="Q32" s="71"/>
    </row>
    <row r="33" spans="1:17" s="73" customFormat="1" ht="9.75" customHeight="1">
      <c r="A33" s="62"/>
      <c r="B33" s="74"/>
      <c r="C33" s="74"/>
      <c r="D33" s="75"/>
      <c r="E33" s="123"/>
      <c r="F33" s="123"/>
      <c r="G33" s="88"/>
      <c r="H33" s="123"/>
      <c r="I33" s="89"/>
      <c r="J33" s="90"/>
      <c r="K33" s="79"/>
      <c r="L33" s="67" t="s">
        <v>8</v>
      </c>
      <c r="M33" s="80"/>
      <c r="N33" s="70"/>
      <c r="O33" s="98"/>
      <c r="P33" s="81"/>
      <c r="Q33" s="71"/>
    </row>
    <row r="34" spans="1:17" s="73" customFormat="1" ht="9.75" customHeight="1">
      <c r="A34" s="62" t="s">
        <v>115</v>
      </c>
      <c r="B34" s="63"/>
      <c r="C34" s="64"/>
      <c r="D34" s="65"/>
      <c r="E34" s="67" t="s">
        <v>8</v>
      </c>
      <c r="F34" s="121"/>
      <c r="G34" s="68"/>
      <c r="H34" s="121"/>
      <c r="I34" s="69"/>
      <c r="J34" s="70"/>
      <c r="K34" s="91"/>
      <c r="L34" s="86" t="s">
        <v>109</v>
      </c>
      <c r="M34" s="126"/>
      <c r="N34" s="81" t="s">
        <v>116</v>
      </c>
      <c r="O34" s="98"/>
      <c r="P34" s="81"/>
      <c r="Q34" s="71"/>
    </row>
    <row r="35" spans="1:17" s="73" customFormat="1" ht="9.75" customHeight="1">
      <c r="A35" s="62"/>
      <c r="B35" s="136"/>
      <c r="C35" s="137"/>
      <c r="D35" s="138"/>
      <c r="E35" s="139"/>
      <c r="F35" s="140"/>
      <c r="G35" s="141"/>
      <c r="H35" s="140"/>
      <c r="I35" s="142"/>
      <c r="J35" s="67" t="s">
        <v>8</v>
      </c>
      <c r="K35" s="96"/>
      <c r="L35" s="90"/>
      <c r="M35" s="104"/>
      <c r="N35" s="81"/>
      <c r="O35" s="98"/>
      <c r="P35" s="81"/>
      <c r="Q35" s="71"/>
    </row>
    <row r="36" spans="1:17" s="73" customFormat="1" ht="9.75" customHeight="1">
      <c r="A36" s="62" t="s">
        <v>117</v>
      </c>
      <c r="B36" s="63"/>
      <c r="C36" s="64"/>
      <c r="D36" s="65"/>
      <c r="E36" s="67" t="s">
        <v>70</v>
      </c>
      <c r="F36" s="121"/>
      <c r="G36" s="68"/>
      <c r="H36" s="121"/>
      <c r="I36" s="85"/>
      <c r="J36" s="86" t="s">
        <v>110</v>
      </c>
      <c r="K36" s="71"/>
      <c r="L36" s="70"/>
      <c r="M36" s="98"/>
      <c r="N36" s="81"/>
      <c r="O36" s="98"/>
      <c r="P36" s="81"/>
      <c r="Q36" s="71"/>
    </row>
    <row r="37" spans="1:17" s="73" customFormat="1" ht="9.75" customHeight="1">
      <c r="A37" s="143"/>
      <c r="B37" s="144"/>
      <c r="C37" s="144"/>
      <c r="D37" s="144"/>
      <c r="E37" s="145"/>
      <c r="F37" s="145"/>
      <c r="G37" s="146"/>
      <c r="H37" s="145"/>
      <c r="I37" s="147"/>
      <c r="J37" s="148"/>
      <c r="K37" s="149"/>
      <c r="L37" s="148"/>
      <c r="M37" s="149"/>
      <c r="N37" s="150"/>
      <c r="O37" s="151"/>
      <c r="P37" s="148"/>
      <c r="Q37" s="71"/>
    </row>
    <row r="38" spans="1:17" s="73" customFormat="1" ht="9.75" customHeight="1">
      <c r="A38" s="105"/>
      <c r="B38" s="106"/>
      <c r="C38" s="106"/>
      <c r="D38" s="107"/>
      <c r="E38" s="108"/>
      <c r="F38" s="108"/>
      <c r="G38" s="109"/>
      <c r="H38" s="108"/>
      <c r="I38" s="110"/>
      <c r="J38" s="111"/>
      <c r="K38" s="112"/>
      <c r="L38" s="152"/>
      <c r="M38" s="112"/>
      <c r="N38" s="112"/>
      <c r="O38" s="112"/>
      <c r="P38" s="111"/>
      <c r="Q38" s="113"/>
    </row>
    <row r="39" spans="1:17" s="73" customFormat="1" ht="9.75" customHeight="1">
      <c r="A39" s="114"/>
      <c r="B39" s="127"/>
      <c r="C39" s="115"/>
      <c r="D39" s="116"/>
      <c r="E39" s="129"/>
      <c r="F39" s="153"/>
      <c r="G39" s="130"/>
      <c r="H39" s="153"/>
      <c r="I39" s="154"/>
      <c r="J39" s="81"/>
      <c r="K39" s="98"/>
      <c r="L39" s="125"/>
      <c r="M39" s="98"/>
      <c r="N39" s="98"/>
      <c r="O39" s="98"/>
      <c r="P39" s="81"/>
      <c r="Q39" s="71"/>
    </row>
    <row r="40" spans="1:17" s="73" customFormat="1" ht="9.75" customHeight="1">
      <c r="A40" s="62" t="s">
        <v>112</v>
      </c>
      <c r="B40" s="63"/>
      <c r="C40" s="64"/>
      <c r="D40" s="65"/>
      <c r="E40" s="67" t="s">
        <v>33</v>
      </c>
      <c r="F40" s="121"/>
      <c r="G40" s="68"/>
      <c r="H40" s="121"/>
      <c r="I40" s="69"/>
      <c r="J40" s="70"/>
      <c r="K40" s="71"/>
      <c r="L40" s="70"/>
      <c r="M40" s="98"/>
      <c r="N40" s="98"/>
      <c r="O40" s="98"/>
      <c r="P40" s="81"/>
      <c r="Q40" s="71"/>
    </row>
    <row r="41" spans="1:17" s="73" customFormat="1" ht="9.75" customHeight="1">
      <c r="A41" s="62"/>
      <c r="B41" s="137"/>
      <c r="C41" s="137"/>
      <c r="D41" s="138"/>
      <c r="E41" s="139"/>
      <c r="F41" s="140"/>
      <c r="G41" s="141"/>
      <c r="H41" s="140"/>
      <c r="I41" s="142"/>
      <c r="J41" s="67" t="s">
        <v>33</v>
      </c>
      <c r="K41" s="80"/>
      <c r="M41" s="98"/>
      <c r="N41" s="98"/>
      <c r="O41" s="98"/>
      <c r="P41" s="81"/>
      <c r="Q41" s="71"/>
    </row>
    <row r="42" spans="1:17" s="73" customFormat="1" ht="9.75" customHeight="1">
      <c r="A42" s="62" t="s">
        <v>113</v>
      </c>
      <c r="B42" s="63"/>
      <c r="C42" s="64"/>
      <c r="D42" s="65"/>
      <c r="E42" s="67" t="s">
        <v>70</v>
      </c>
      <c r="F42" s="121"/>
      <c r="G42" s="68"/>
      <c r="H42" s="121"/>
      <c r="I42" s="85"/>
      <c r="J42" s="86" t="s">
        <v>109</v>
      </c>
      <c r="K42" s="126"/>
      <c r="L42" s="81" t="s">
        <v>118</v>
      </c>
      <c r="M42" s="149"/>
      <c r="N42" s="150"/>
      <c r="O42" s="151"/>
      <c r="P42" s="148"/>
      <c r="Q42" s="71"/>
    </row>
    <row r="43" spans="1:17" s="73" customFormat="1" ht="9.75" customHeight="1">
      <c r="A43" s="114"/>
      <c r="B43" s="127"/>
      <c r="C43" s="127"/>
      <c r="D43" s="128"/>
      <c r="E43" s="129"/>
      <c r="F43" s="129"/>
      <c r="G43" s="130"/>
      <c r="H43" s="129"/>
      <c r="I43" s="131"/>
      <c r="J43" s="81"/>
      <c r="K43" s="98"/>
      <c r="L43" s="81"/>
      <c r="M43" s="98"/>
      <c r="N43" s="81"/>
      <c r="Q43" s="71"/>
    </row>
    <row r="44" spans="1:17" s="73" customFormat="1" ht="9.75" customHeight="1">
      <c r="A44" s="105"/>
      <c r="B44" s="155"/>
      <c r="C44" s="155"/>
      <c r="D44" s="156"/>
      <c r="E44" s="157"/>
      <c r="F44" s="158"/>
      <c r="G44" s="159"/>
      <c r="H44" s="160"/>
      <c r="I44" s="161"/>
      <c r="J44" s="111"/>
      <c r="K44" s="112"/>
      <c r="L44" s="111"/>
      <c r="M44" s="112"/>
      <c r="N44" s="111"/>
      <c r="O44" s="162"/>
      <c r="P44" s="162"/>
      <c r="Q44" s="163"/>
    </row>
    <row r="45" spans="1:17" s="73" customFormat="1" ht="9.75" customHeight="1">
      <c r="A45" s="114"/>
      <c r="B45" s="127"/>
      <c r="C45" s="127"/>
      <c r="D45" s="128"/>
      <c r="E45" s="129"/>
      <c r="F45" s="129"/>
      <c r="G45" s="130"/>
      <c r="H45" s="129"/>
      <c r="I45" s="131"/>
      <c r="J45" s="122"/>
      <c r="K45" s="126"/>
      <c r="L45" s="81"/>
      <c r="M45" s="98"/>
      <c r="N45" s="81"/>
      <c r="Q45" s="71"/>
    </row>
    <row r="46" spans="1:17" s="73" customFormat="1" ht="9.75" customHeight="1">
      <c r="A46" s="62" t="s">
        <v>112</v>
      </c>
      <c r="B46" s="67"/>
      <c r="C46" s="64"/>
      <c r="D46" s="65"/>
      <c r="E46" s="67" t="s">
        <v>28</v>
      </c>
      <c r="F46" s="64"/>
      <c r="G46" s="65"/>
      <c r="H46" s="121"/>
      <c r="I46" s="69"/>
      <c r="J46" s="70"/>
      <c r="K46" s="71"/>
      <c r="L46" s="70"/>
      <c r="M46" s="71"/>
      <c r="N46" s="81"/>
      <c r="Q46" s="71"/>
    </row>
    <row r="47" spans="1:17" s="73" customFormat="1" ht="9.75" customHeight="1">
      <c r="A47" s="62"/>
      <c r="B47" s="74"/>
      <c r="C47" s="74"/>
      <c r="D47" s="75"/>
      <c r="E47" s="74"/>
      <c r="F47" s="74"/>
      <c r="G47" s="75"/>
      <c r="H47" s="135"/>
      <c r="I47" s="79"/>
      <c r="J47" s="67" t="s">
        <v>28</v>
      </c>
      <c r="K47" s="80"/>
      <c r="L47" s="70"/>
      <c r="M47" s="71"/>
      <c r="N47" s="81"/>
      <c r="Q47" s="71"/>
    </row>
    <row r="48" spans="1:17" s="73" customFormat="1" ht="9.75" customHeight="1">
      <c r="A48" s="62" t="s">
        <v>113</v>
      </c>
      <c r="B48" s="67"/>
      <c r="C48" s="64"/>
      <c r="D48" s="65"/>
      <c r="E48" s="67" t="s">
        <v>67</v>
      </c>
      <c r="F48" s="64"/>
      <c r="G48" s="65"/>
      <c r="H48" s="121"/>
      <c r="I48" s="85"/>
      <c r="J48" s="86" t="s">
        <v>109</v>
      </c>
      <c r="K48" s="87"/>
      <c r="L48" s="70"/>
      <c r="M48" s="71"/>
      <c r="N48" s="81"/>
      <c r="Q48" s="71"/>
    </row>
    <row r="49" spans="1:17" s="73" customFormat="1" ht="9.75" customHeight="1">
      <c r="A49" s="62"/>
      <c r="B49" s="76"/>
      <c r="C49" s="74"/>
      <c r="D49" s="75"/>
      <c r="E49" s="76"/>
      <c r="F49" s="74"/>
      <c r="G49" s="75"/>
      <c r="H49" s="123"/>
      <c r="I49" s="89"/>
      <c r="J49" s="90"/>
      <c r="K49" s="79"/>
      <c r="L49" s="67" t="s">
        <v>57</v>
      </c>
      <c r="M49" s="80"/>
      <c r="N49" s="81"/>
      <c r="Q49" s="71"/>
    </row>
    <row r="50" spans="1:17" s="73" customFormat="1" ht="9.75" customHeight="1">
      <c r="A50" s="62" t="s">
        <v>115</v>
      </c>
      <c r="B50" s="67"/>
      <c r="C50" s="64"/>
      <c r="D50" s="65"/>
      <c r="E50" s="67" t="s">
        <v>57</v>
      </c>
      <c r="F50" s="64"/>
      <c r="G50" s="65"/>
      <c r="H50" s="121"/>
      <c r="I50" s="69"/>
      <c r="J50" s="70"/>
      <c r="K50" s="91"/>
      <c r="L50" s="164" t="s">
        <v>110</v>
      </c>
      <c r="M50" s="126"/>
      <c r="N50" s="148" t="s">
        <v>119</v>
      </c>
      <c r="O50" s="165"/>
      <c r="P50" s="165"/>
      <c r="Q50" s="71"/>
    </row>
    <row r="51" spans="1:17" s="73" customFormat="1" ht="9.75" customHeight="1">
      <c r="A51" s="62"/>
      <c r="B51" s="76"/>
      <c r="C51" s="74"/>
      <c r="D51" s="75"/>
      <c r="E51" s="76"/>
      <c r="F51" s="74"/>
      <c r="G51" s="75"/>
      <c r="H51" s="124"/>
      <c r="I51" s="95"/>
      <c r="J51" s="67" t="s">
        <v>57</v>
      </c>
      <c r="K51" s="96"/>
      <c r="L51" s="90"/>
      <c r="M51" s="104"/>
      <c r="N51" s="166"/>
      <c r="O51" s="165"/>
      <c r="P51" s="165"/>
      <c r="Q51" s="71"/>
    </row>
    <row r="52" spans="1:17" s="73" customFormat="1" ht="9.75" customHeight="1">
      <c r="A52" s="62" t="s">
        <v>117</v>
      </c>
      <c r="B52" s="67"/>
      <c r="C52" s="64"/>
      <c r="D52" s="65"/>
      <c r="E52" s="67" t="s">
        <v>75</v>
      </c>
      <c r="F52" s="64"/>
      <c r="G52" s="65"/>
      <c r="H52" s="121"/>
      <c r="I52" s="85"/>
      <c r="J52" s="86" t="s">
        <v>110</v>
      </c>
      <c r="K52" s="71"/>
      <c r="L52" s="70"/>
      <c r="M52" s="98"/>
      <c r="N52" s="148"/>
      <c r="O52" s="165"/>
      <c r="P52" s="165"/>
      <c r="Q52" s="71"/>
    </row>
    <row r="53" spans="1:17" s="73" customFormat="1" ht="9.75" customHeight="1">
      <c r="A53" s="62"/>
      <c r="B53" s="74"/>
      <c r="C53" s="74"/>
      <c r="D53" s="75"/>
      <c r="E53" s="123"/>
      <c r="F53" s="123"/>
      <c r="G53" s="88"/>
      <c r="H53" s="123"/>
      <c r="I53" s="89"/>
      <c r="J53" s="70"/>
      <c r="K53" s="71"/>
      <c r="L53" s="90"/>
      <c r="M53" s="104"/>
      <c r="N53" s="148"/>
      <c r="O53" s="165"/>
      <c r="P53" s="165"/>
      <c r="Q53" s="71"/>
    </row>
    <row r="54" spans="1:17" s="73" customFormat="1" ht="9.75" customHeight="1">
      <c r="A54" s="105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13"/>
    </row>
    <row r="55" spans="1:17" s="73" customFormat="1" ht="9.75" customHeight="1">
      <c r="A55" s="143"/>
      <c r="B55" s="168"/>
      <c r="C55" s="168"/>
      <c r="D55" s="169"/>
      <c r="E55" s="170"/>
      <c r="F55" s="170"/>
      <c r="G55" s="171"/>
      <c r="H55" s="170"/>
      <c r="I55" s="172"/>
      <c r="J55" s="148"/>
      <c r="K55" s="149"/>
      <c r="L55" s="148"/>
      <c r="M55" s="149"/>
      <c r="N55" s="148"/>
      <c r="O55" s="149"/>
      <c r="P55" s="166"/>
      <c r="Q55" s="71"/>
    </row>
    <row r="56" spans="1:17" s="73" customFormat="1" ht="9.75" customHeight="1">
      <c r="A56" s="62" t="s">
        <v>112</v>
      </c>
      <c r="B56" s="63"/>
      <c r="C56" s="64"/>
      <c r="D56" s="65"/>
      <c r="E56" s="67" t="s">
        <v>67</v>
      </c>
      <c r="F56" s="121"/>
      <c r="G56" s="68"/>
      <c r="H56" s="121"/>
      <c r="I56" s="69"/>
      <c r="J56" s="70"/>
      <c r="K56" s="98"/>
      <c r="L56" s="122"/>
      <c r="M56" s="149"/>
      <c r="N56" s="148"/>
      <c r="O56" s="149"/>
      <c r="P56" s="173"/>
      <c r="Q56" s="71"/>
    </row>
    <row r="57" spans="1:17" s="73" customFormat="1" ht="9.75" customHeight="1">
      <c r="A57" s="62"/>
      <c r="B57" s="92"/>
      <c r="C57" s="74"/>
      <c r="D57" s="75"/>
      <c r="E57" s="123"/>
      <c r="F57" s="124"/>
      <c r="G57" s="88"/>
      <c r="H57" s="124"/>
      <c r="I57" s="95"/>
      <c r="J57" s="67" t="s">
        <v>75</v>
      </c>
      <c r="K57" s="80"/>
      <c r="L57" s="125"/>
      <c r="M57" s="149"/>
      <c r="N57" s="148"/>
      <c r="O57" s="149"/>
      <c r="P57" s="148"/>
      <c r="Q57" s="71"/>
    </row>
    <row r="58" spans="1:17" s="73" customFormat="1" ht="9.75" customHeight="1">
      <c r="A58" s="62" t="s">
        <v>113</v>
      </c>
      <c r="B58" s="63"/>
      <c r="C58" s="64"/>
      <c r="D58" s="65"/>
      <c r="E58" s="67" t="s">
        <v>75</v>
      </c>
      <c r="F58" s="121"/>
      <c r="G58" s="68"/>
      <c r="H58" s="121"/>
      <c r="I58" s="85"/>
      <c r="J58" s="86" t="s">
        <v>110</v>
      </c>
      <c r="K58" s="71"/>
      <c r="L58" s="81" t="s">
        <v>120</v>
      </c>
      <c r="M58" s="149"/>
      <c r="N58" s="148"/>
      <c r="O58" s="149"/>
      <c r="P58" s="148"/>
      <c r="Q58" s="71"/>
    </row>
    <row r="59" spans="1:17" s="73" customFormat="1" ht="9.75" customHeight="1">
      <c r="A59" s="143"/>
      <c r="B59" s="168"/>
      <c r="C59" s="168"/>
      <c r="D59" s="169"/>
      <c r="E59" s="170"/>
      <c r="F59" s="170"/>
      <c r="G59" s="171"/>
      <c r="H59" s="170"/>
      <c r="I59" s="172"/>
      <c r="J59" s="148"/>
      <c r="K59" s="149"/>
      <c r="L59" s="166"/>
      <c r="M59" s="174"/>
      <c r="N59" s="148"/>
      <c r="O59" s="149"/>
      <c r="P59" s="148"/>
      <c r="Q59" s="175"/>
    </row>
    <row r="60" spans="1:17" s="73" customFormat="1" ht="9.75" customHeight="1">
      <c r="A60" s="62" t="s">
        <v>112</v>
      </c>
      <c r="B60" s="63"/>
      <c r="C60" s="64"/>
      <c r="D60" s="65"/>
      <c r="E60" s="67" t="s">
        <v>43</v>
      </c>
      <c r="F60" s="121"/>
      <c r="G60" s="68"/>
      <c r="H60" s="121"/>
      <c r="I60" s="69"/>
      <c r="J60" s="70"/>
      <c r="K60" s="98"/>
      <c r="L60" s="122"/>
      <c r="M60" s="176"/>
      <c r="N60" s="148"/>
      <c r="O60" s="149"/>
      <c r="P60" s="148"/>
      <c r="Q60" s="71"/>
    </row>
    <row r="61" spans="1:12" s="73" customFormat="1" ht="9.75" customHeight="1">
      <c r="A61" s="62"/>
      <c r="B61" s="92"/>
      <c r="C61" s="74"/>
      <c r="D61" s="75"/>
      <c r="E61" s="123"/>
      <c r="F61" s="124"/>
      <c r="G61" s="88"/>
      <c r="H61" s="124"/>
      <c r="I61" s="95"/>
      <c r="J61" s="67" t="s">
        <v>62</v>
      </c>
      <c r="K61" s="80"/>
      <c r="L61" s="125"/>
    </row>
    <row r="62" spans="1:12" s="73" customFormat="1" ht="9.75" customHeight="1">
      <c r="A62" s="62" t="s">
        <v>113</v>
      </c>
      <c r="B62" s="63"/>
      <c r="C62" s="64"/>
      <c r="D62" s="65"/>
      <c r="E62" s="67" t="s">
        <v>62</v>
      </c>
      <c r="F62" s="121"/>
      <c r="G62" s="68"/>
      <c r="H62" s="121"/>
      <c r="I62" s="85"/>
      <c r="J62" s="86" t="s">
        <v>110</v>
      </c>
      <c r="K62" s="71"/>
      <c r="L62" s="81" t="s">
        <v>121</v>
      </c>
    </row>
    <row r="63" spans="1:18" s="73" customFormat="1" ht="9.75" customHeight="1">
      <c r="A63" s="177"/>
      <c r="B63" s="177"/>
      <c r="C63" s="177"/>
      <c r="D63" s="177"/>
      <c r="E63" s="178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9"/>
    </row>
    <row r="64" spans="1:12" s="73" customFormat="1" ht="9.75" customHeight="1">
      <c r="A64" s="62" t="s">
        <v>112</v>
      </c>
      <c r="B64" s="63"/>
      <c r="C64" s="64"/>
      <c r="D64" s="65"/>
      <c r="E64" s="67" t="s">
        <v>48</v>
      </c>
      <c r="F64" s="121"/>
      <c r="G64" s="68"/>
      <c r="H64" s="121"/>
      <c r="I64" s="69"/>
      <c r="J64" s="70"/>
      <c r="K64" s="98"/>
      <c r="L64" s="122"/>
    </row>
    <row r="65" spans="1:12" s="73" customFormat="1" ht="9.75" customHeight="1">
      <c r="A65" s="62"/>
      <c r="B65" s="92"/>
      <c r="C65" s="74"/>
      <c r="D65" s="75"/>
      <c r="E65" s="76"/>
      <c r="F65" s="124"/>
      <c r="G65" s="88"/>
      <c r="H65" s="124"/>
      <c r="I65" s="95"/>
      <c r="J65" s="67" t="s">
        <v>48</v>
      </c>
      <c r="K65" s="80"/>
      <c r="L65" s="125"/>
    </row>
    <row r="66" spans="1:12" s="73" customFormat="1" ht="9.75" customHeight="1">
      <c r="A66" s="62" t="s">
        <v>113</v>
      </c>
      <c r="B66" s="63"/>
      <c r="C66" s="64"/>
      <c r="D66" s="65"/>
      <c r="E66" s="67" t="s">
        <v>52</v>
      </c>
      <c r="F66" s="121"/>
      <c r="G66" s="68"/>
      <c r="H66" s="121"/>
      <c r="I66" s="85"/>
      <c r="J66" s="86" t="s">
        <v>110</v>
      </c>
      <c r="K66" s="71"/>
      <c r="L66" s="81" t="s">
        <v>122</v>
      </c>
    </row>
    <row r="67" spans="1:17" s="73" customFormat="1" ht="9.75" customHeight="1">
      <c r="A67" s="177"/>
      <c r="B67" s="177"/>
      <c r="C67" s="177"/>
      <c r="D67" s="177"/>
      <c r="E67" s="178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2" s="73" customFormat="1" ht="9.75" customHeight="1">
      <c r="A68" s="62" t="s">
        <v>112</v>
      </c>
      <c r="B68" s="63"/>
      <c r="C68" s="64"/>
      <c r="D68" s="65"/>
      <c r="E68" s="67" t="s">
        <v>80</v>
      </c>
      <c r="F68" s="121"/>
      <c r="G68" s="68"/>
      <c r="H68" s="121"/>
      <c r="I68" s="69"/>
      <c r="J68" s="70"/>
      <c r="K68" s="98"/>
      <c r="L68" s="122"/>
    </row>
    <row r="69" spans="1:12" s="73" customFormat="1" ht="9.75" customHeight="1">
      <c r="A69" s="62"/>
      <c r="B69" s="92"/>
      <c r="C69" s="74"/>
      <c r="D69" s="75"/>
      <c r="E69" s="76"/>
      <c r="F69" s="124"/>
      <c r="G69" s="88"/>
      <c r="H69" s="124"/>
      <c r="I69" s="95"/>
      <c r="J69" s="67" t="s">
        <v>85</v>
      </c>
      <c r="K69" s="80"/>
      <c r="L69" s="125"/>
    </row>
    <row r="70" spans="1:17" s="73" customFormat="1" ht="9.75" customHeight="1">
      <c r="A70" s="62" t="s">
        <v>113</v>
      </c>
      <c r="B70" s="63"/>
      <c r="C70" s="64"/>
      <c r="D70" s="65"/>
      <c r="E70" s="67" t="s">
        <v>85</v>
      </c>
      <c r="F70" s="121"/>
      <c r="G70" s="68"/>
      <c r="H70" s="121"/>
      <c r="I70" s="85"/>
      <c r="J70" s="86" t="s">
        <v>110</v>
      </c>
      <c r="K70" s="71"/>
      <c r="L70" s="81" t="s">
        <v>123</v>
      </c>
      <c r="M70" s="149"/>
      <c r="N70" s="148"/>
      <c r="O70" s="149"/>
      <c r="P70" s="148"/>
      <c r="Q70" s="71"/>
    </row>
    <row r="71" spans="1:17" s="73" customFormat="1" ht="9.75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4"/>
      <c r="N71" s="148"/>
      <c r="O71" s="149"/>
      <c r="P71" s="148"/>
      <c r="Q71" s="175"/>
    </row>
    <row r="72" spans="1:17" s="73" customFormat="1" ht="9.75" customHeight="1">
      <c r="A72" s="180"/>
      <c r="B72" s="181"/>
      <c r="C72" s="182"/>
      <c r="D72" s="183" t="s">
        <v>124</v>
      </c>
      <c r="E72" s="184" t="s">
        <v>125</v>
      </c>
      <c r="F72" s="184"/>
      <c r="G72" s="184"/>
      <c r="H72" s="185"/>
      <c r="I72" s="186"/>
      <c r="J72" s="187"/>
      <c r="K72" s="188" t="s">
        <v>126</v>
      </c>
      <c r="L72" s="187"/>
      <c r="M72" s="189"/>
      <c r="N72" s="190"/>
      <c r="O72" s="190"/>
      <c r="P72" s="190"/>
      <c r="Q72" s="191"/>
    </row>
    <row r="73" spans="1:17" s="73" customFormat="1" ht="9.75" customHeight="1">
      <c r="A73" s="192"/>
      <c r="B73" s="193"/>
      <c r="C73" s="194"/>
      <c r="D73" s="195">
        <v>1</v>
      </c>
      <c r="E73" s="196"/>
      <c r="F73" s="196"/>
      <c r="G73" s="196"/>
      <c r="H73" s="197"/>
      <c r="I73" s="224"/>
      <c r="J73" s="225"/>
      <c r="K73" s="225"/>
      <c r="L73" s="225"/>
      <c r="M73" s="226"/>
      <c r="N73" s="198" t="s">
        <v>127</v>
      </c>
      <c r="O73" s="198"/>
      <c r="P73" s="198"/>
      <c r="Q73" s="199"/>
    </row>
    <row r="74" spans="1:17" s="30" customFormat="1" ht="6.75" customHeight="1">
      <c r="A74" s="192"/>
      <c r="B74" s="193"/>
      <c r="C74" s="200"/>
      <c r="D74" s="195">
        <v>2</v>
      </c>
      <c r="E74" s="196"/>
      <c r="F74" s="196"/>
      <c r="G74" s="196"/>
      <c r="H74" s="197"/>
      <c r="I74" s="224"/>
      <c r="J74" s="225"/>
      <c r="K74" s="225"/>
      <c r="L74" s="225"/>
      <c r="M74" s="226"/>
      <c r="N74" s="201"/>
      <c r="O74" s="202"/>
      <c r="P74" s="201"/>
      <c r="Q74" s="203"/>
    </row>
    <row r="75" spans="1:17" s="35" customFormat="1" ht="10.5" customHeight="1">
      <c r="A75" s="204"/>
      <c r="B75" s="205"/>
      <c r="C75" s="200"/>
      <c r="D75" s="195">
        <v>3</v>
      </c>
      <c r="E75" s="196"/>
      <c r="F75" s="196"/>
      <c r="G75" s="196"/>
      <c r="H75" s="197"/>
      <c r="I75" s="224"/>
      <c r="J75" s="225"/>
      <c r="K75" s="225"/>
      <c r="L75" s="225"/>
      <c r="M75" s="226"/>
      <c r="N75" s="201"/>
      <c r="O75" s="202"/>
      <c r="P75" s="201"/>
      <c r="Q75" s="203"/>
    </row>
    <row r="76" spans="1:17" s="35" customFormat="1" ht="12.75" customHeight="1">
      <c r="A76" s="206"/>
      <c r="B76" s="207"/>
      <c r="C76" s="208"/>
      <c r="D76" s="195">
        <v>4</v>
      </c>
      <c r="E76" s="196"/>
      <c r="F76" s="196"/>
      <c r="G76" s="196"/>
      <c r="H76" s="197"/>
      <c r="I76" s="209"/>
      <c r="J76" s="210"/>
      <c r="K76" s="211"/>
      <c r="L76" s="210"/>
      <c r="M76" s="203"/>
      <c r="N76" s="207"/>
      <c r="O76" s="212"/>
      <c r="P76" s="207"/>
      <c r="Q76" s="213"/>
    </row>
    <row r="77" spans="1:17" s="35" customFormat="1" ht="12.75" customHeight="1">
      <c r="A77" s="214"/>
      <c r="B77" s="198"/>
      <c r="C77" s="215"/>
      <c r="D77" s="195">
        <v>5</v>
      </c>
      <c r="E77" s="196">
        <f>IF(D20=5,E20,IF(D36=5,E36,IF(D55=5,E55,IF(D43=5,E43,""))))</f>
      </c>
      <c r="F77" s="196">
        <f>IF(E20=5,F20,IF(E36=5,F36,IF(E55=5,F55,IF(E43=5,F43,""))))</f>
      </c>
      <c r="G77" s="196">
        <f>IF(F20=5,G20,IF(F36=5,G36,IF(F55=5,G55,IF(F43=5,G43,""))))</f>
      </c>
      <c r="H77" s="197"/>
      <c r="I77" s="209"/>
      <c r="J77" s="210"/>
      <c r="K77" s="211"/>
      <c r="L77" s="210"/>
      <c r="M77" s="203"/>
      <c r="N77" s="198" t="s">
        <v>128</v>
      </c>
      <c r="O77" s="198"/>
      <c r="P77" s="198"/>
      <c r="Q77" s="199"/>
    </row>
    <row r="78" spans="1:17" s="35" customFormat="1" ht="12.75" customHeight="1">
      <c r="A78" s="192"/>
      <c r="B78" s="193"/>
      <c r="C78" s="194"/>
      <c r="D78" s="195">
        <v>6</v>
      </c>
      <c r="E78" s="196">
        <f>IF(D20=6,E20,IF(D36=6,E36,IF(D55=6,E55,IF(D43=6,E43,""))))</f>
      </c>
      <c r="F78" s="196">
        <f>IF(E20=6,F20,IF(E36=6,F36,IF(E55=6,F55,IF(E43=6,F43,""))))</f>
      </c>
      <c r="G78" s="196">
        <f>IF(F20=6,G20,IF(F36=6,G36,IF(F55=6,G55,IF(F43=6,G43,""))))</f>
      </c>
      <c r="H78" s="197"/>
      <c r="I78" s="209"/>
      <c r="J78" s="210"/>
      <c r="K78" s="211"/>
      <c r="L78" s="210"/>
      <c r="M78" s="203"/>
      <c r="N78" s="201"/>
      <c r="O78" s="202"/>
      <c r="P78" s="201"/>
      <c r="Q78" s="203"/>
    </row>
    <row r="79" spans="1:17" s="35" customFormat="1" ht="12.75" customHeight="1">
      <c r="A79" s="192"/>
      <c r="B79" s="193"/>
      <c r="C79" s="194"/>
      <c r="D79" s="195">
        <v>7</v>
      </c>
      <c r="E79" s="196">
        <f>IF(D20=7,E20,IF(D36=7,E36,IF(D55=7,E55,IF(D43=7,E43,""))))</f>
      </c>
      <c r="F79" s="196">
        <f>IF(E20=7,F20,IF(E36=7,F36,IF(E55=7,F55,IF(E43=7,F43,""))))</f>
      </c>
      <c r="G79" s="196">
        <f>IF(F20=7,G20,IF(F36=7,G36,IF(F55=7,G55,IF(F43=7,G43,""))))</f>
      </c>
      <c r="H79" s="197"/>
      <c r="I79" s="209"/>
      <c r="J79" s="210"/>
      <c r="K79" s="211"/>
      <c r="L79" s="210"/>
      <c r="M79" s="203"/>
      <c r="N79" s="201"/>
      <c r="O79" s="202"/>
      <c r="P79" s="201"/>
      <c r="Q79" s="203"/>
    </row>
    <row r="80" spans="1:17" s="35" customFormat="1" ht="12.75" customHeight="1">
      <c r="A80" s="206"/>
      <c r="B80" s="207"/>
      <c r="C80" s="216"/>
      <c r="D80" s="217">
        <v>8</v>
      </c>
      <c r="E80" s="218">
        <f>IF(D20=8,E20,IF(D36=8,E36,IF(D55=8,E55,IF(D43=8,E43,""))))</f>
      </c>
      <c r="F80" s="217"/>
      <c r="G80" s="218">
        <f>IF(F20=8,G20,IF(F36=8,G36,IF(F55=8,G55,IF(F43=8,G43,""))))</f>
      </c>
      <c r="H80" s="219"/>
      <c r="I80" s="220"/>
      <c r="J80" s="207"/>
      <c r="K80" s="212"/>
      <c r="L80" s="207"/>
      <c r="M80" s="213"/>
      <c r="N80" s="207" t="str">
        <f>Q3</f>
        <v>Евгений Зукин</v>
      </c>
      <c r="O80" s="212"/>
      <c r="P80" s="207"/>
      <c r="Q80" s="213"/>
    </row>
    <row r="81" s="35" customFormat="1" ht="12.75" customHeight="1"/>
    <row r="82" s="35" customFormat="1" ht="12.75" customHeight="1"/>
    <row r="83" s="35" customFormat="1" ht="12.75" customHeight="1"/>
  </sheetData>
  <sheetProtection/>
  <mergeCells count="3">
    <mergeCell ref="I73:M73"/>
    <mergeCell ref="I74:M74"/>
    <mergeCell ref="I75:M75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3.875" style="15" customWidth="1"/>
    <col min="2" max="2" width="25.75390625" style="15" customWidth="1"/>
    <col min="3" max="5" width="9.25390625" style="15" customWidth="1"/>
    <col min="6" max="6" width="9.375" style="15" customWidth="1"/>
    <col min="7" max="7" width="14.75390625" style="15" customWidth="1"/>
    <col min="8" max="8" width="4.00390625" style="15" customWidth="1"/>
    <col min="9" max="9" width="25.75390625" style="15" customWidth="1"/>
    <col min="10" max="13" width="9.125" style="15" customWidth="1"/>
    <col min="14" max="14" width="14.875" style="15" customWidth="1"/>
    <col min="15" max="16384" width="9.125" style="15" customWidth="1"/>
  </cols>
  <sheetData>
    <row r="1" spans="1:11" ht="79.5" customHeight="1">
      <c r="A1" s="13" t="str">
        <f>'[1]Информация'!$A$9</f>
        <v>ASTI MARTINI 2008</v>
      </c>
      <c r="B1" s="14"/>
      <c r="E1" s="16" t="s">
        <v>129</v>
      </c>
      <c r="H1" s="17" t="str">
        <f>'[1]Информация'!$A$9</f>
        <v>ASTI MARTINI 2008</v>
      </c>
      <c r="I1" s="14"/>
      <c r="K1" s="18" t="s">
        <v>89</v>
      </c>
    </row>
    <row r="2" spans="1:14" ht="12.75">
      <c r="A2" s="19" t="s">
        <v>90</v>
      </c>
      <c r="B2" s="19"/>
      <c r="C2" s="20"/>
      <c r="D2" s="19" t="s">
        <v>91</v>
      </c>
      <c r="E2" s="19"/>
      <c r="F2" s="19"/>
      <c r="G2" s="21" t="s">
        <v>92</v>
      </c>
      <c r="H2" s="19" t="s">
        <v>90</v>
      </c>
      <c r="I2" s="19"/>
      <c r="J2" s="20"/>
      <c r="K2" s="19" t="s">
        <v>91</v>
      </c>
      <c r="L2" s="19"/>
      <c r="M2" s="19"/>
      <c r="N2" s="21" t="s">
        <v>92</v>
      </c>
    </row>
    <row r="3" spans="1:14" ht="12.75">
      <c r="A3" s="22" t="str">
        <f>'[1]Информация'!$A$15</f>
        <v>22-24 февраля</v>
      </c>
      <c r="B3" s="22"/>
      <c r="D3" s="22" t="str">
        <f>'[1]Информация'!$A$11</f>
        <v>КИЕВ, ПОДОЛ</v>
      </c>
      <c r="E3" s="22"/>
      <c r="F3" s="22"/>
      <c r="G3" s="23" t="str">
        <f>'[1]Информация'!$A$17</f>
        <v>Евгений Зукин</v>
      </c>
      <c r="H3" s="22" t="str">
        <f>'[1]Информация'!$A$15</f>
        <v>22-24 февраля</v>
      </c>
      <c r="I3" s="22"/>
      <c r="K3" s="22" t="str">
        <f>'[1]Информация'!$A$11</f>
        <v>КИЕВ, ПОДОЛ</v>
      </c>
      <c r="L3" s="22"/>
      <c r="M3" s="22"/>
      <c r="N3" s="23" t="str">
        <f>'[1]Информация'!$A$17</f>
        <v>Евгений Зукин</v>
      </c>
    </row>
    <row r="4" spans="1:14" ht="29.25">
      <c r="A4" s="238" t="s">
        <v>93</v>
      </c>
      <c r="B4" s="238"/>
      <c r="C4" s="238"/>
      <c r="D4" s="238"/>
      <c r="E4" s="238"/>
      <c r="F4" s="238"/>
      <c r="G4" s="238"/>
      <c r="H4" s="238" t="s">
        <v>94</v>
      </c>
      <c r="I4" s="238"/>
      <c r="J4" s="238"/>
      <c r="K4" s="238"/>
      <c r="L4" s="238"/>
      <c r="M4" s="238"/>
      <c r="N4" s="238"/>
    </row>
    <row r="5" spans="1:14" ht="18.75" thickBot="1">
      <c r="A5" s="24" t="s">
        <v>95</v>
      </c>
      <c r="B5" s="24" t="s">
        <v>96</v>
      </c>
      <c r="C5" s="24">
        <v>1</v>
      </c>
      <c r="D5" s="24">
        <v>2</v>
      </c>
      <c r="E5" s="24">
        <v>3</v>
      </c>
      <c r="F5" s="24" t="s">
        <v>97</v>
      </c>
      <c r="G5" s="24" t="s">
        <v>98</v>
      </c>
      <c r="H5" s="24" t="s">
        <v>95</v>
      </c>
      <c r="I5" s="24" t="s">
        <v>96</v>
      </c>
      <c r="J5" s="24">
        <v>1</v>
      </c>
      <c r="K5" s="24">
        <v>2</v>
      </c>
      <c r="L5" s="24">
        <v>3</v>
      </c>
      <c r="M5" s="24" t="s">
        <v>97</v>
      </c>
      <c r="N5" s="24" t="s">
        <v>98</v>
      </c>
    </row>
    <row r="6" spans="1:14" ht="24.75" customHeight="1">
      <c r="A6" s="233">
        <v>1</v>
      </c>
      <c r="B6" s="239" t="s">
        <v>3</v>
      </c>
      <c r="C6" s="229"/>
      <c r="D6" s="25">
        <v>1</v>
      </c>
      <c r="E6" s="25">
        <v>1</v>
      </c>
      <c r="F6" s="231">
        <v>2</v>
      </c>
      <c r="G6" s="231">
        <v>1</v>
      </c>
      <c r="H6" s="233">
        <v>1</v>
      </c>
      <c r="I6" s="239" t="s">
        <v>8</v>
      </c>
      <c r="J6" s="229"/>
      <c r="K6" s="25">
        <v>0</v>
      </c>
      <c r="L6" s="25">
        <v>1</v>
      </c>
      <c r="M6" s="231">
        <v>1</v>
      </c>
      <c r="N6" s="231">
        <v>2</v>
      </c>
    </row>
    <row r="7" spans="1:14" ht="24.75" customHeight="1" thickBot="1">
      <c r="A7" s="234"/>
      <c r="B7" s="237"/>
      <c r="C7" s="230"/>
      <c r="D7" s="223" t="s">
        <v>110</v>
      </c>
      <c r="E7" s="223" t="s">
        <v>109</v>
      </c>
      <c r="F7" s="232"/>
      <c r="G7" s="232"/>
      <c r="H7" s="234"/>
      <c r="I7" s="237"/>
      <c r="J7" s="230"/>
      <c r="K7" s="223" t="s">
        <v>130</v>
      </c>
      <c r="L7" s="223" t="s">
        <v>110</v>
      </c>
      <c r="M7" s="232"/>
      <c r="N7" s="232"/>
    </row>
    <row r="8" spans="1:14" ht="24.75" customHeight="1">
      <c r="A8" s="233">
        <v>2</v>
      </c>
      <c r="B8" s="235" t="s">
        <v>33</v>
      </c>
      <c r="C8" s="25">
        <v>0</v>
      </c>
      <c r="D8" s="229"/>
      <c r="E8" s="25">
        <v>1</v>
      </c>
      <c r="F8" s="231">
        <v>1</v>
      </c>
      <c r="G8" s="231">
        <v>2</v>
      </c>
      <c r="H8" s="233">
        <v>2</v>
      </c>
      <c r="I8" s="240" t="s">
        <v>131</v>
      </c>
      <c r="J8" s="25">
        <v>1</v>
      </c>
      <c r="K8" s="229"/>
      <c r="L8" s="25">
        <v>1</v>
      </c>
      <c r="M8" s="231">
        <v>2</v>
      </c>
      <c r="N8" s="231">
        <v>1</v>
      </c>
    </row>
    <row r="9" spans="1:14" ht="24.75" customHeight="1" thickBot="1">
      <c r="A9" s="234"/>
      <c r="B9" s="228"/>
      <c r="C9" s="223" t="s">
        <v>132</v>
      </c>
      <c r="D9" s="230"/>
      <c r="E9" s="223" t="s">
        <v>109</v>
      </c>
      <c r="F9" s="232"/>
      <c r="G9" s="232"/>
      <c r="H9" s="234"/>
      <c r="I9" s="241"/>
      <c r="J9" s="223" t="s">
        <v>109</v>
      </c>
      <c r="K9" s="230"/>
      <c r="L9" s="223" t="s">
        <v>109</v>
      </c>
      <c r="M9" s="232"/>
      <c r="N9" s="232"/>
    </row>
    <row r="10" spans="1:14" ht="24.75" customHeight="1">
      <c r="A10" s="233">
        <v>3</v>
      </c>
      <c r="B10" s="235" t="s">
        <v>57</v>
      </c>
      <c r="C10" s="25">
        <v>0</v>
      </c>
      <c r="D10" s="25">
        <v>0</v>
      </c>
      <c r="E10" s="229"/>
      <c r="F10" s="231">
        <v>0</v>
      </c>
      <c r="G10" s="231">
        <v>3</v>
      </c>
      <c r="H10" s="233">
        <v>3</v>
      </c>
      <c r="I10" s="235" t="s">
        <v>75</v>
      </c>
      <c r="J10" s="25">
        <v>0</v>
      </c>
      <c r="K10" s="25">
        <v>0</v>
      </c>
      <c r="L10" s="229"/>
      <c r="M10" s="231">
        <v>0</v>
      </c>
      <c r="N10" s="231">
        <v>3</v>
      </c>
    </row>
    <row r="11" spans="1:14" ht="24.75" customHeight="1" thickBot="1">
      <c r="A11" s="234"/>
      <c r="B11" s="228"/>
      <c r="C11" s="223" t="s">
        <v>130</v>
      </c>
      <c r="D11" s="223" t="s">
        <v>130</v>
      </c>
      <c r="E11" s="230"/>
      <c r="F11" s="232"/>
      <c r="G11" s="232"/>
      <c r="H11" s="234"/>
      <c r="I11" s="228"/>
      <c r="J11" s="223" t="s">
        <v>132</v>
      </c>
      <c r="K11" s="223" t="s">
        <v>130</v>
      </c>
      <c r="L11" s="230"/>
      <c r="M11" s="232"/>
      <c r="N11" s="232"/>
    </row>
    <row r="12" spans="1:8" ht="13.5" customHeight="1">
      <c r="A12" s="27"/>
      <c r="H12" s="27"/>
    </row>
    <row r="13" ht="41.25" customHeight="1"/>
    <row r="14" spans="1:14" ht="29.25">
      <c r="A14" s="238" t="s">
        <v>99</v>
      </c>
      <c r="B14" s="238"/>
      <c r="C14" s="238"/>
      <c r="D14" s="238"/>
      <c r="E14" s="238"/>
      <c r="F14" s="238"/>
      <c r="G14" s="238"/>
      <c r="H14" s="238" t="s">
        <v>100</v>
      </c>
      <c r="I14" s="238"/>
      <c r="J14" s="238"/>
      <c r="K14" s="238"/>
      <c r="L14" s="238"/>
      <c r="M14" s="238"/>
      <c r="N14" s="238"/>
    </row>
    <row r="15" spans="1:14" ht="18.75" thickBot="1">
      <c r="A15" s="24" t="s">
        <v>95</v>
      </c>
      <c r="B15" s="24" t="s">
        <v>96</v>
      </c>
      <c r="C15" s="24">
        <v>1</v>
      </c>
      <c r="D15" s="24">
        <v>2</v>
      </c>
      <c r="E15" s="24">
        <v>3</v>
      </c>
      <c r="F15" s="24" t="s">
        <v>97</v>
      </c>
      <c r="G15" s="24" t="s">
        <v>98</v>
      </c>
      <c r="H15" s="24" t="s">
        <v>95</v>
      </c>
      <c r="I15" s="24" t="s">
        <v>96</v>
      </c>
      <c r="J15" s="24">
        <v>1</v>
      </c>
      <c r="K15" s="24">
        <v>2</v>
      </c>
      <c r="L15" s="24">
        <v>3</v>
      </c>
      <c r="M15" s="24" t="s">
        <v>97</v>
      </c>
      <c r="N15" s="24" t="s">
        <v>98</v>
      </c>
    </row>
    <row r="16" spans="1:14" ht="24.75" customHeight="1">
      <c r="A16" s="233">
        <v>1</v>
      </c>
      <c r="B16" s="239" t="s">
        <v>18</v>
      </c>
      <c r="C16" s="229"/>
      <c r="D16" s="25">
        <v>1</v>
      </c>
      <c r="E16" s="25">
        <v>0</v>
      </c>
      <c r="F16" s="231">
        <v>1</v>
      </c>
      <c r="G16" s="231">
        <v>2</v>
      </c>
      <c r="H16" s="233">
        <v>1</v>
      </c>
      <c r="I16" s="235" t="s">
        <v>23</v>
      </c>
      <c r="J16" s="229"/>
      <c r="K16" s="25">
        <v>1</v>
      </c>
      <c r="L16" s="25">
        <v>1</v>
      </c>
      <c r="M16" s="231">
        <v>2</v>
      </c>
      <c r="N16" s="231">
        <v>1</v>
      </c>
    </row>
    <row r="17" spans="1:14" ht="24.75" customHeight="1" thickBot="1">
      <c r="A17" s="234"/>
      <c r="B17" s="237"/>
      <c r="C17" s="230"/>
      <c r="D17" s="223" t="s">
        <v>109</v>
      </c>
      <c r="E17" s="223" t="s">
        <v>130</v>
      </c>
      <c r="F17" s="232"/>
      <c r="G17" s="232"/>
      <c r="H17" s="234"/>
      <c r="I17" s="228"/>
      <c r="J17" s="230"/>
      <c r="K17" s="223" t="s">
        <v>109</v>
      </c>
      <c r="L17" s="223" t="s">
        <v>109</v>
      </c>
      <c r="M17" s="232"/>
      <c r="N17" s="232"/>
    </row>
    <row r="18" spans="1:14" ht="24.75" customHeight="1">
      <c r="A18" s="233">
        <v>2</v>
      </c>
      <c r="B18" s="235" t="s">
        <v>28</v>
      </c>
      <c r="C18" s="25">
        <v>0</v>
      </c>
      <c r="D18" s="229"/>
      <c r="E18" s="25">
        <v>0</v>
      </c>
      <c r="F18" s="231">
        <v>0</v>
      </c>
      <c r="G18" s="231">
        <v>3</v>
      </c>
      <c r="H18" s="233">
        <v>2</v>
      </c>
      <c r="I18" s="235" t="s">
        <v>70</v>
      </c>
      <c r="J18" s="25">
        <v>0</v>
      </c>
      <c r="K18" s="229"/>
      <c r="L18" s="25">
        <v>1</v>
      </c>
      <c r="M18" s="231">
        <v>1</v>
      </c>
      <c r="N18" s="231">
        <v>2</v>
      </c>
    </row>
    <row r="19" spans="1:14" ht="24.75" customHeight="1" thickBot="1">
      <c r="A19" s="234"/>
      <c r="B19" s="228"/>
      <c r="C19" s="223" t="s">
        <v>130</v>
      </c>
      <c r="D19" s="230"/>
      <c r="E19" s="223" t="s">
        <v>130</v>
      </c>
      <c r="F19" s="232"/>
      <c r="G19" s="232"/>
      <c r="H19" s="234"/>
      <c r="I19" s="228"/>
      <c r="J19" s="223" t="s">
        <v>130</v>
      </c>
      <c r="K19" s="230"/>
      <c r="L19" s="223" t="s">
        <v>110</v>
      </c>
      <c r="M19" s="232"/>
      <c r="N19" s="232"/>
    </row>
    <row r="20" spans="1:14" ht="24.75" customHeight="1">
      <c r="A20" s="233">
        <v>3</v>
      </c>
      <c r="B20" s="235" t="s">
        <v>38</v>
      </c>
      <c r="C20" s="25">
        <v>1</v>
      </c>
      <c r="D20" s="25">
        <v>1</v>
      </c>
      <c r="E20" s="229"/>
      <c r="F20" s="231">
        <v>2</v>
      </c>
      <c r="G20" s="231">
        <v>1</v>
      </c>
      <c r="H20" s="233">
        <v>3</v>
      </c>
      <c r="I20" s="235" t="s">
        <v>67</v>
      </c>
      <c r="J20" s="25">
        <v>0</v>
      </c>
      <c r="K20" s="25">
        <v>0</v>
      </c>
      <c r="L20" s="229"/>
      <c r="M20" s="231">
        <v>0</v>
      </c>
      <c r="N20" s="231">
        <v>3</v>
      </c>
    </row>
    <row r="21" spans="1:14" ht="24.75" customHeight="1" thickBot="1">
      <c r="A21" s="234"/>
      <c r="B21" s="228"/>
      <c r="C21" s="223" t="s">
        <v>109</v>
      </c>
      <c r="D21" s="223" t="s">
        <v>109</v>
      </c>
      <c r="E21" s="230"/>
      <c r="F21" s="232"/>
      <c r="G21" s="232"/>
      <c r="H21" s="234"/>
      <c r="I21" s="228"/>
      <c r="J21" s="223" t="s">
        <v>130</v>
      </c>
      <c r="K21" s="223" t="s">
        <v>132</v>
      </c>
      <c r="L21" s="230"/>
      <c r="M21" s="232"/>
      <c r="N21" s="232"/>
    </row>
    <row r="22" spans="1:11" ht="79.5" customHeight="1">
      <c r="A22" s="13" t="str">
        <f>'[1]Информация'!$A$9</f>
        <v>ASTI MARTINI 2008</v>
      </c>
      <c r="B22" s="14"/>
      <c r="E22" s="16" t="s">
        <v>133</v>
      </c>
      <c r="H22" s="17" t="str">
        <f>'[1]Информация'!$A$9</f>
        <v>ASTI MARTINI 2008</v>
      </c>
      <c r="I22" s="14"/>
      <c r="K22" s="18" t="s">
        <v>89</v>
      </c>
    </row>
    <row r="23" spans="1:14" ht="12.75">
      <c r="A23" s="19" t="s">
        <v>90</v>
      </c>
      <c r="B23" s="19"/>
      <c r="C23" s="20"/>
      <c r="D23" s="19" t="s">
        <v>91</v>
      </c>
      <c r="E23" s="19"/>
      <c r="F23" s="19"/>
      <c r="G23" s="21" t="s">
        <v>92</v>
      </c>
      <c r="H23" s="19" t="s">
        <v>90</v>
      </c>
      <c r="I23" s="19"/>
      <c r="J23" s="20"/>
      <c r="K23" s="19" t="s">
        <v>91</v>
      </c>
      <c r="L23" s="19"/>
      <c r="M23" s="19"/>
      <c r="N23" s="21" t="s">
        <v>92</v>
      </c>
    </row>
    <row r="24" spans="1:14" ht="12.75">
      <c r="A24" s="22" t="str">
        <f>'[1]Информация'!$A$15</f>
        <v>22-24 февраля</v>
      </c>
      <c r="B24" s="22"/>
      <c r="D24" s="22" t="str">
        <f>'[1]Информация'!$A$11</f>
        <v>КИЕВ, ПОДОЛ</v>
      </c>
      <c r="E24" s="22"/>
      <c r="F24" s="22"/>
      <c r="G24" s="23" t="str">
        <f>'[1]Информация'!$A$17</f>
        <v>Евгений Зукин</v>
      </c>
      <c r="H24" s="22" t="str">
        <f>'[1]Информация'!$A$15</f>
        <v>22-24 февраля</v>
      </c>
      <c r="I24" s="22"/>
      <c r="K24" s="22" t="str">
        <f>'[1]Информация'!$A$11</f>
        <v>КИЕВ, ПОДОЛ</v>
      </c>
      <c r="L24" s="22"/>
      <c r="M24" s="22"/>
      <c r="N24" s="23" t="str">
        <f>'[1]Информация'!$A$17</f>
        <v>Евгений Зукин</v>
      </c>
    </row>
    <row r="25" spans="1:14" ht="37.5" customHeight="1">
      <c r="A25" s="238" t="s">
        <v>134</v>
      </c>
      <c r="B25" s="238"/>
      <c r="C25" s="238"/>
      <c r="D25" s="238"/>
      <c r="E25" s="238"/>
      <c r="F25" s="238"/>
      <c r="G25" s="238"/>
      <c r="H25" s="238" t="s">
        <v>94</v>
      </c>
      <c r="I25" s="238"/>
      <c r="J25" s="238"/>
      <c r="K25" s="238"/>
      <c r="L25" s="238"/>
      <c r="M25" s="238"/>
      <c r="N25" s="238"/>
    </row>
    <row r="26" spans="1:14" ht="18.75" thickBot="1">
      <c r="A26" s="24" t="s">
        <v>95</v>
      </c>
      <c r="B26" s="24" t="s">
        <v>96</v>
      </c>
      <c r="C26" s="24">
        <v>1</v>
      </c>
      <c r="D26" s="24">
        <v>2</v>
      </c>
      <c r="E26" s="24">
        <v>3</v>
      </c>
      <c r="F26" s="24" t="s">
        <v>97</v>
      </c>
      <c r="G26" s="24" t="s">
        <v>98</v>
      </c>
      <c r="H26" s="24" t="s">
        <v>95</v>
      </c>
      <c r="I26" s="24" t="s">
        <v>96</v>
      </c>
      <c r="J26" s="24">
        <v>1</v>
      </c>
      <c r="K26" s="24">
        <v>2</v>
      </c>
      <c r="L26" s="24">
        <v>3</v>
      </c>
      <c r="M26" s="24" t="s">
        <v>97</v>
      </c>
      <c r="N26" s="24" t="s">
        <v>98</v>
      </c>
    </row>
    <row r="27" spans="1:14" ht="24.75" customHeight="1">
      <c r="A27" s="233">
        <v>1</v>
      </c>
      <c r="B27" s="236" t="s">
        <v>80</v>
      </c>
      <c r="C27" s="229"/>
      <c r="D27" s="25">
        <v>0</v>
      </c>
      <c r="E27" s="25">
        <v>0</v>
      </c>
      <c r="F27" s="231">
        <v>0</v>
      </c>
      <c r="G27" s="231">
        <v>3</v>
      </c>
      <c r="H27" s="233">
        <v>1</v>
      </c>
      <c r="I27" s="235" t="s">
        <v>52</v>
      </c>
      <c r="J27" s="229"/>
      <c r="K27" s="25">
        <v>1</v>
      </c>
      <c r="L27" s="25">
        <v>0</v>
      </c>
      <c r="M27" s="231">
        <v>1</v>
      </c>
      <c r="N27" s="231">
        <v>2</v>
      </c>
    </row>
    <row r="28" spans="1:14" ht="24.75" customHeight="1" thickBot="1">
      <c r="A28" s="234"/>
      <c r="B28" s="237"/>
      <c r="C28" s="230"/>
      <c r="D28" s="223" t="s">
        <v>130</v>
      </c>
      <c r="E28" s="223" t="s">
        <v>132</v>
      </c>
      <c r="F28" s="232"/>
      <c r="G28" s="232"/>
      <c r="H28" s="234"/>
      <c r="I28" s="228"/>
      <c r="J28" s="230"/>
      <c r="K28" s="223" t="s">
        <v>109</v>
      </c>
      <c r="L28" s="223" t="s">
        <v>132</v>
      </c>
      <c r="M28" s="232"/>
      <c r="N28" s="232"/>
    </row>
    <row r="29" spans="1:14" ht="24.75" customHeight="1">
      <c r="A29" s="233">
        <v>2</v>
      </c>
      <c r="B29" s="227" t="s">
        <v>43</v>
      </c>
      <c r="C29" s="25">
        <v>1</v>
      </c>
      <c r="D29" s="229"/>
      <c r="E29" s="25">
        <v>1</v>
      </c>
      <c r="F29" s="231">
        <v>2</v>
      </c>
      <c r="G29" s="231">
        <v>1</v>
      </c>
      <c r="H29" s="233">
        <v>2</v>
      </c>
      <c r="I29" s="227" t="s">
        <v>85</v>
      </c>
      <c r="J29" s="25">
        <v>0</v>
      </c>
      <c r="K29" s="229"/>
      <c r="L29" s="25">
        <v>0</v>
      </c>
      <c r="M29" s="231">
        <v>0</v>
      </c>
      <c r="N29" s="231">
        <v>3</v>
      </c>
    </row>
    <row r="30" spans="1:14" ht="24.75" customHeight="1" thickBot="1">
      <c r="A30" s="234"/>
      <c r="B30" s="228"/>
      <c r="C30" s="223" t="s">
        <v>109</v>
      </c>
      <c r="D30" s="230"/>
      <c r="E30" s="223" t="s">
        <v>110</v>
      </c>
      <c r="F30" s="232"/>
      <c r="G30" s="232"/>
      <c r="H30" s="234"/>
      <c r="I30" s="228"/>
      <c r="J30" s="223" t="s">
        <v>130</v>
      </c>
      <c r="K30" s="230"/>
      <c r="L30" s="223" t="s">
        <v>130</v>
      </c>
      <c r="M30" s="232"/>
      <c r="N30" s="232"/>
    </row>
    <row r="31" spans="1:14" ht="24.75" customHeight="1">
      <c r="A31" s="233">
        <v>3</v>
      </c>
      <c r="B31" s="227" t="s">
        <v>48</v>
      </c>
      <c r="C31" s="25">
        <v>1</v>
      </c>
      <c r="D31" s="25">
        <v>0</v>
      </c>
      <c r="E31" s="229"/>
      <c r="F31" s="231">
        <v>1</v>
      </c>
      <c r="G31" s="231">
        <v>2</v>
      </c>
      <c r="H31" s="233">
        <v>3</v>
      </c>
      <c r="I31" s="227" t="s">
        <v>62</v>
      </c>
      <c r="J31" s="25">
        <v>1</v>
      </c>
      <c r="K31" s="25">
        <v>1</v>
      </c>
      <c r="L31" s="229"/>
      <c r="M31" s="231">
        <v>2</v>
      </c>
      <c r="N31" s="231">
        <v>1</v>
      </c>
    </row>
    <row r="32" spans="1:14" ht="24.75" customHeight="1" thickBot="1">
      <c r="A32" s="234"/>
      <c r="B32" s="228"/>
      <c r="C32" s="223" t="s">
        <v>110</v>
      </c>
      <c r="D32" s="223" t="s">
        <v>132</v>
      </c>
      <c r="E32" s="230"/>
      <c r="F32" s="232"/>
      <c r="G32" s="232"/>
      <c r="H32" s="234"/>
      <c r="I32" s="228"/>
      <c r="J32" s="223" t="s">
        <v>110</v>
      </c>
      <c r="K32" s="223" t="s">
        <v>109</v>
      </c>
      <c r="L32" s="230"/>
      <c r="M32" s="232"/>
      <c r="N32" s="232"/>
    </row>
  </sheetData>
  <sheetProtection/>
  <mergeCells count="96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4:G14"/>
    <mergeCell ref="H14:N14"/>
    <mergeCell ref="A16:A17"/>
    <mergeCell ref="B16:B17"/>
    <mergeCell ref="C16:C17"/>
    <mergeCell ref="F16:F17"/>
    <mergeCell ref="G16:G17"/>
    <mergeCell ref="H16:H17"/>
    <mergeCell ref="I16:I17"/>
    <mergeCell ref="J16:J17"/>
    <mergeCell ref="M16:M17"/>
    <mergeCell ref="N16:N17"/>
    <mergeCell ref="A18:A19"/>
    <mergeCell ref="B18:B19"/>
    <mergeCell ref="D18:D19"/>
    <mergeCell ref="F18:F19"/>
    <mergeCell ref="G18:G19"/>
    <mergeCell ref="H18:H19"/>
    <mergeCell ref="I18:I19"/>
    <mergeCell ref="K18:K19"/>
    <mergeCell ref="M18:M19"/>
    <mergeCell ref="N18:N19"/>
    <mergeCell ref="A20:A21"/>
    <mergeCell ref="B20:B21"/>
    <mergeCell ref="E20:E21"/>
    <mergeCell ref="F20:F21"/>
    <mergeCell ref="G20:G21"/>
    <mergeCell ref="H20:H21"/>
    <mergeCell ref="I20:I21"/>
    <mergeCell ref="L20:L21"/>
    <mergeCell ref="M20:M21"/>
    <mergeCell ref="N20:N21"/>
    <mergeCell ref="A25:G25"/>
    <mergeCell ref="H25:N25"/>
    <mergeCell ref="A27:A28"/>
    <mergeCell ref="B27:B28"/>
    <mergeCell ref="C27:C28"/>
    <mergeCell ref="F27:F28"/>
    <mergeCell ref="G27:G28"/>
    <mergeCell ref="H27:H28"/>
    <mergeCell ref="I27:I28"/>
    <mergeCell ref="J27:J28"/>
    <mergeCell ref="M27:M28"/>
    <mergeCell ref="N27:N28"/>
    <mergeCell ref="A29:A30"/>
    <mergeCell ref="B29:B30"/>
    <mergeCell ref="D29:D30"/>
    <mergeCell ref="F29:F30"/>
    <mergeCell ref="G29:G30"/>
    <mergeCell ref="H29:H30"/>
    <mergeCell ref="A31:A32"/>
    <mergeCell ref="B31:B32"/>
    <mergeCell ref="E31:E32"/>
    <mergeCell ref="F31:F32"/>
    <mergeCell ref="G31:G32"/>
    <mergeCell ref="H31:H32"/>
    <mergeCell ref="I31:I32"/>
    <mergeCell ref="L31:L32"/>
    <mergeCell ref="M31:M32"/>
    <mergeCell ref="N31:N32"/>
    <mergeCell ref="I29:I30"/>
    <mergeCell ref="K29:K30"/>
    <mergeCell ref="M29:M30"/>
    <mergeCell ref="N29:N30"/>
  </mergeCells>
  <hyperlinks>
    <hyperlink ref="K1" r:id="rId1" display="www.ukrtennis.com"/>
    <hyperlink ref="K22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.875" style="15" customWidth="1"/>
    <col min="2" max="2" width="25.75390625" style="15" customWidth="1"/>
    <col min="3" max="5" width="9.25390625" style="15" customWidth="1"/>
    <col min="6" max="6" width="9.375" style="15" customWidth="1"/>
    <col min="7" max="7" width="14.75390625" style="15" customWidth="1"/>
    <col min="8" max="8" width="4.00390625" style="15" customWidth="1"/>
    <col min="9" max="9" width="25.75390625" style="15" customWidth="1"/>
    <col min="10" max="13" width="9.125" style="15" customWidth="1"/>
    <col min="14" max="14" width="14.875" style="15" customWidth="1"/>
    <col min="15" max="16384" width="9.125" style="15" customWidth="1"/>
  </cols>
  <sheetData>
    <row r="1" spans="1:11" ht="79.5" customHeight="1">
      <c r="A1" s="13" t="str">
        <f>'[1]Информация'!$A$9</f>
        <v>ASTI MARTINI 2008</v>
      </c>
      <c r="B1" s="14"/>
      <c r="E1" s="16" t="s">
        <v>88</v>
      </c>
      <c r="H1" s="17" t="str">
        <f>'[1]Информация'!$A$9</f>
        <v>ASTI MARTINI 2008</v>
      </c>
      <c r="I1" s="14"/>
      <c r="K1" s="18" t="s">
        <v>89</v>
      </c>
    </row>
    <row r="2" spans="1:14" ht="12.75">
      <c r="A2" s="19" t="s">
        <v>90</v>
      </c>
      <c r="B2" s="19"/>
      <c r="C2" s="20"/>
      <c r="D2" s="19" t="s">
        <v>91</v>
      </c>
      <c r="E2" s="19"/>
      <c r="F2" s="19"/>
      <c r="G2" s="21" t="s">
        <v>92</v>
      </c>
      <c r="H2" s="19" t="s">
        <v>90</v>
      </c>
      <c r="I2" s="19"/>
      <c r="J2" s="20"/>
      <c r="K2" s="19" t="s">
        <v>91</v>
      </c>
      <c r="L2" s="19"/>
      <c r="M2" s="19"/>
      <c r="N2" s="21" t="s">
        <v>92</v>
      </c>
    </row>
    <row r="3" spans="1:14" ht="12.75">
      <c r="A3" s="22" t="str">
        <f>'[1]Информация'!$A$15</f>
        <v>22-24 февраля</v>
      </c>
      <c r="B3" s="22"/>
      <c r="D3" s="22" t="str">
        <f>'[1]Информация'!$A$11</f>
        <v>КИЕВ, ПОДОЛ</v>
      </c>
      <c r="E3" s="22"/>
      <c r="F3" s="22"/>
      <c r="G3" s="23" t="str">
        <f>'[1]Информация'!$A$17</f>
        <v>Евгений Зукин</v>
      </c>
      <c r="H3" s="22" t="str">
        <f>'[1]Информация'!$A$15</f>
        <v>22-24 февраля</v>
      </c>
      <c r="I3" s="22"/>
      <c r="K3" s="22" t="str">
        <f>'[1]Информация'!$A$11</f>
        <v>КИЕВ, ПОДОЛ</v>
      </c>
      <c r="L3" s="22"/>
      <c r="M3" s="22"/>
      <c r="N3" s="23" t="str">
        <f>'[1]Информация'!$A$17</f>
        <v>Евгений Зукин</v>
      </c>
    </row>
    <row r="4" spans="1:14" ht="29.25">
      <c r="A4" s="238" t="s">
        <v>93</v>
      </c>
      <c r="B4" s="238"/>
      <c r="C4" s="238"/>
      <c r="D4" s="238"/>
      <c r="E4" s="238"/>
      <c r="F4" s="238"/>
      <c r="G4" s="238"/>
      <c r="H4" s="238" t="s">
        <v>94</v>
      </c>
      <c r="I4" s="238"/>
      <c r="J4" s="238"/>
      <c r="K4" s="238"/>
      <c r="L4" s="238"/>
      <c r="M4" s="238"/>
      <c r="N4" s="238"/>
    </row>
    <row r="5" spans="1:14" ht="18.75" thickBot="1">
      <c r="A5" s="24" t="s">
        <v>95</v>
      </c>
      <c r="B5" s="24" t="s">
        <v>96</v>
      </c>
      <c r="C5" s="24">
        <v>1</v>
      </c>
      <c r="D5" s="24">
        <v>2</v>
      </c>
      <c r="E5" s="24">
        <v>3</v>
      </c>
      <c r="F5" s="24" t="s">
        <v>97</v>
      </c>
      <c r="G5" s="24" t="s">
        <v>98</v>
      </c>
      <c r="H5" s="24" t="s">
        <v>95</v>
      </c>
      <c r="I5" s="24" t="s">
        <v>96</v>
      </c>
      <c r="J5" s="24">
        <v>1</v>
      </c>
      <c r="K5" s="24">
        <v>2</v>
      </c>
      <c r="L5" s="24">
        <v>3</v>
      </c>
      <c r="M5" s="24" t="s">
        <v>97</v>
      </c>
      <c r="N5" s="24" t="s">
        <v>98</v>
      </c>
    </row>
    <row r="6" spans="1:14" ht="24.75" customHeight="1">
      <c r="A6" s="233">
        <v>1</v>
      </c>
      <c r="B6" s="236" t="s">
        <v>3</v>
      </c>
      <c r="C6" s="229"/>
      <c r="D6" s="25">
        <v>1</v>
      </c>
      <c r="E6" s="25">
        <v>1</v>
      </c>
      <c r="F6" s="231">
        <v>2</v>
      </c>
      <c r="G6" s="231">
        <v>1</v>
      </c>
      <c r="H6" s="233">
        <v>1</v>
      </c>
      <c r="I6" s="236" t="s">
        <v>8</v>
      </c>
      <c r="J6" s="229"/>
      <c r="K6" s="25">
        <v>1</v>
      </c>
      <c r="L6" s="25">
        <v>1</v>
      </c>
      <c r="M6" s="231">
        <v>2</v>
      </c>
      <c r="N6" s="231">
        <v>1</v>
      </c>
    </row>
    <row r="7" spans="1:14" ht="24.75" customHeight="1" thickBot="1">
      <c r="A7" s="234"/>
      <c r="B7" s="237"/>
      <c r="C7" s="230"/>
      <c r="D7" s="26" t="s">
        <v>109</v>
      </c>
      <c r="E7" s="26" t="s">
        <v>109</v>
      </c>
      <c r="F7" s="232"/>
      <c r="G7" s="232"/>
      <c r="H7" s="234"/>
      <c r="I7" s="237"/>
      <c r="J7" s="230"/>
      <c r="K7" s="26" t="s">
        <v>109</v>
      </c>
      <c r="L7" s="26" t="s">
        <v>109</v>
      </c>
      <c r="M7" s="232"/>
      <c r="N7" s="232"/>
    </row>
    <row r="8" spans="1:14" ht="24.75" customHeight="1">
      <c r="A8" s="233">
        <v>2</v>
      </c>
      <c r="B8" s="227" t="s">
        <v>80</v>
      </c>
      <c r="C8" s="25">
        <v>0</v>
      </c>
      <c r="D8" s="229"/>
      <c r="E8" s="25">
        <v>0</v>
      </c>
      <c r="F8" s="231">
        <v>0</v>
      </c>
      <c r="G8" s="231">
        <v>3</v>
      </c>
      <c r="H8" s="233">
        <v>2</v>
      </c>
      <c r="I8" s="227" t="s">
        <v>57</v>
      </c>
      <c r="J8" s="25">
        <v>0</v>
      </c>
      <c r="K8" s="229"/>
      <c r="L8" s="25">
        <v>1</v>
      </c>
      <c r="M8" s="231">
        <v>1</v>
      </c>
      <c r="N8" s="231">
        <v>2</v>
      </c>
    </row>
    <row r="9" spans="1:14" ht="24.75" customHeight="1" thickBot="1">
      <c r="A9" s="234"/>
      <c r="B9" s="228"/>
      <c r="C9" s="26" t="s">
        <v>130</v>
      </c>
      <c r="D9" s="230"/>
      <c r="E9" s="26" t="s">
        <v>132</v>
      </c>
      <c r="F9" s="232"/>
      <c r="G9" s="232"/>
      <c r="H9" s="234"/>
      <c r="I9" s="228"/>
      <c r="J9" s="26" t="s">
        <v>130</v>
      </c>
      <c r="K9" s="230"/>
      <c r="L9" s="26" t="s">
        <v>110</v>
      </c>
      <c r="M9" s="232"/>
      <c r="N9" s="232"/>
    </row>
    <row r="10" spans="1:14" ht="24.75" customHeight="1">
      <c r="A10" s="233">
        <v>3</v>
      </c>
      <c r="B10" s="227" t="s">
        <v>67</v>
      </c>
      <c r="C10" s="25">
        <v>0</v>
      </c>
      <c r="D10" s="25">
        <v>1</v>
      </c>
      <c r="E10" s="229"/>
      <c r="F10" s="231">
        <v>1</v>
      </c>
      <c r="G10" s="231">
        <v>2</v>
      </c>
      <c r="H10" s="233">
        <v>3</v>
      </c>
      <c r="I10" s="227" t="s">
        <v>62</v>
      </c>
      <c r="J10" s="25">
        <v>0</v>
      </c>
      <c r="K10" s="25">
        <v>0</v>
      </c>
      <c r="L10" s="229"/>
      <c r="M10" s="231">
        <v>0</v>
      </c>
      <c r="N10" s="231">
        <v>3</v>
      </c>
    </row>
    <row r="11" spans="1:14" ht="24.75" customHeight="1" thickBot="1">
      <c r="A11" s="234"/>
      <c r="B11" s="228"/>
      <c r="C11" s="26" t="s">
        <v>130</v>
      </c>
      <c r="D11" s="26" t="s">
        <v>110</v>
      </c>
      <c r="E11" s="230"/>
      <c r="F11" s="232"/>
      <c r="G11" s="232"/>
      <c r="H11" s="234"/>
      <c r="I11" s="228"/>
      <c r="J11" s="26" t="s">
        <v>130</v>
      </c>
      <c r="K11" s="26" t="s">
        <v>132</v>
      </c>
      <c r="L11" s="230"/>
      <c r="M11" s="232"/>
      <c r="N11" s="232"/>
    </row>
    <row r="12" spans="1:8" ht="13.5" customHeight="1">
      <c r="A12" s="27"/>
      <c r="H12" s="27"/>
    </row>
    <row r="13" ht="41.25" customHeight="1"/>
    <row r="14" spans="1:14" ht="29.25">
      <c r="A14" s="238" t="s">
        <v>99</v>
      </c>
      <c r="B14" s="238"/>
      <c r="C14" s="238"/>
      <c r="D14" s="238"/>
      <c r="E14" s="238"/>
      <c r="F14" s="238"/>
      <c r="G14" s="238"/>
      <c r="H14" s="238" t="s">
        <v>100</v>
      </c>
      <c r="I14" s="238"/>
      <c r="J14" s="238"/>
      <c r="K14" s="238"/>
      <c r="L14" s="238"/>
      <c r="M14" s="238"/>
      <c r="N14" s="238"/>
    </row>
    <row r="15" spans="1:14" ht="18.75" thickBot="1">
      <c r="A15" s="24" t="s">
        <v>95</v>
      </c>
      <c r="B15" s="24" t="s">
        <v>96</v>
      </c>
      <c r="C15" s="24">
        <v>1</v>
      </c>
      <c r="D15" s="24">
        <v>2</v>
      </c>
      <c r="E15" s="24">
        <v>3</v>
      </c>
      <c r="F15" s="24" t="s">
        <v>97</v>
      </c>
      <c r="G15" s="24" t="s">
        <v>98</v>
      </c>
      <c r="H15" s="24" t="s">
        <v>95</v>
      </c>
      <c r="I15" s="24" t="s">
        <v>96</v>
      </c>
      <c r="J15" s="24">
        <v>1</v>
      </c>
      <c r="K15" s="24">
        <v>2</v>
      </c>
      <c r="L15" s="24">
        <v>3</v>
      </c>
      <c r="M15" s="24" t="s">
        <v>97</v>
      </c>
      <c r="N15" s="24" t="s">
        <v>98</v>
      </c>
    </row>
    <row r="16" spans="1:14" ht="24.75" customHeight="1">
      <c r="A16" s="233">
        <v>1</v>
      </c>
      <c r="B16" s="236" t="s">
        <v>13</v>
      </c>
      <c r="C16" s="229"/>
      <c r="D16" s="25">
        <v>0</v>
      </c>
      <c r="E16" s="25">
        <v>1</v>
      </c>
      <c r="F16" s="231">
        <v>1</v>
      </c>
      <c r="G16" s="231">
        <v>2</v>
      </c>
      <c r="H16" s="233">
        <v>1</v>
      </c>
      <c r="I16" s="227" t="s">
        <v>18</v>
      </c>
      <c r="J16" s="229"/>
      <c r="K16" s="25">
        <v>1</v>
      </c>
      <c r="L16" s="25">
        <v>1</v>
      </c>
      <c r="M16" s="231">
        <v>2</v>
      </c>
      <c r="N16" s="231">
        <v>1</v>
      </c>
    </row>
    <row r="17" spans="1:14" ht="24.75" customHeight="1" thickBot="1">
      <c r="A17" s="234"/>
      <c r="B17" s="237"/>
      <c r="C17" s="230"/>
      <c r="D17" s="26" t="s">
        <v>132</v>
      </c>
      <c r="E17" s="26" t="s">
        <v>109</v>
      </c>
      <c r="F17" s="232"/>
      <c r="G17" s="232"/>
      <c r="H17" s="234"/>
      <c r="I17" s="228"/>
      <c r="J17" s="230"/>
      <c r="K17" s="26" t="s">
        <v>109</v>
      </c>
      <c r="L17" s="26" t="s">
        <v>109</v>
      </c>
      <c r="M17" s="232"/>
      <c r="N17" s="232"/>
    </row>
    <row r="18" spans="1:14" ht="24.75" customHeight="1">
      <c r="A18" s="233">
        <v>2</v>
      </c>
      <c r="B18" s="227" t="s">
        <v>33</v>
      </c>
      <c r="C18" s="25">
        <v>1</v>
      </c>
      <c r="D18" s="229"/>
      <c r="E18" s="25">
        <v>1</v>
      </c>
      <c r="F18" s="231">
        <v>2</v>
      </c>
      <c r="G18" s="231">
        <v>1</v>
      </c>
      <c r="H18" s="233">
        <v>2</v>
      </c>
      <c r="I18" s="227" t="s">
        <v>85</v>
      </c>
      <c r="J18" s="25">
        <v>0</v>
      </c>
      <c r="K18" s="229"/>
      <c r="L18" s="25">
        <v>0</v>
      </c>
      <c r="M18" s="231">
        <v>0</v>
      </c>
      <c r="N18" s="231">
        <v>3</v>
      </c>
    </row>
    <row r="19" spans="1:14" ht="24.75" customHeight="1" thickBot="1">
      <c r="A19" s="234"/>
      <c r="B19" s="228"/>
      <c r="C19" s="26" t="s">
        <v>110</v>
      </c>
      <c r="D19" s="230"/>
      <c r="E19" s="26" t="s">
        <v>109</v>
      </c>
      <c r="F19" s="232"/>
      <c r="G19" s="232"/>
      <c r="H19" s="234"/>
      <c r="I19" s="228"/>
      <c r="J19" s="26" t="s">
        <v>130</v>
      </c>
      <c r="K19" s="230"/>
      <c r="L19" s="26" t="s">
        <v>130</v>
      </c>
      <c r="M19" s="232"/>
      <c r="N19" s="232"/>
    </row>
    <row r="20" spans="1:14" ht="24.75" customHeight="1">
      <c r="A20" s="233">
        <v>3</v>
      </c>
      <c r="B20" s="227" t="s">
        <v>43</v>
      </c>
      <c r="C20" s="25">
        <v>0</v>
      </c>
      <c r="D20" s="25">
        <v>0</v>
      </c>
      <c r="E20" s="229"/>
      <c r="F20" s="231">
        <v>0</v>
      </c>
      <c r="G20" s="231">
        <v>3</v>
      </c>
      <c r="H20" s="233">
        <v>3</v>
      </c>
      <c r="I20" s="227" t="s">
        <v>75</v>
      </c>
      <c r="J20" s="25">
        <v>0</v>
      </c>
      <c r="K20" s="25">
        <v>1</v>
      </c>
      <c r="L20" s="229"/>
      <c r="M20" s="231">
        <v>1</v>
      </c>
      <c r="N20" s="231">
        <v>2</v>
      </c>
    </row>
    <row r="21" spans="1:14" ht="24.75" customHeight="1" thickBot="1">
      <c r="A21" s="234"/>
      <c r="B21" s="228"/>
      <c r="C21" s="26" t="s">
        <v>130</v>
      </c>
      <c r="D21" s="26" t="s">
        <v>130</v>
      </c>
      <c r="E21" s="230"/>
      <c r="F21" s="232"/>
      <c r="G21" s="232"/>
      <c r="H21" s="234"/>
      <c r="I21" s="228"/>
      <c r="J21" s="26" t="s">
        <v>130</v>
      </c>
      <c r="K21" s="26" t="s">
        <v>109</v>
      </c>
      <c r="L21" s="230"/>
      <c r="M21" s="232"/>
      <c r="N21" s="232"/>
    </row>
    <row r="22" spans="1:11" ht="79.5" customHeight="1">
      <c r="A22" s="13" t="str">
        <f>'[1]Информация'!$A$9</f>
        <v>ASTI MARTINI 2008</v>
      </c>
      <c r="B22" s="14"/>
      <c r="C22" s="14"/>
      <c r="E22" s="16" t="s">
        <v>88</v>
      </c>
      <c r="H22" s="17" t="str">
        <f>'[1]Информация'!$A$9</f>
        <v>ASTI MARTINI 2008</v>
      </c>
      <c r="I22" s="14"/>
      <c r="K22" s="18" t="s">
        <v>89</v>
      </c>
    </row>
    <row r="23" spans="1:14" ht="12.75">
      <c r="A23" s="19" t="s">
        <v>90</v>
      </c>
      <c r="B23" s="19"/>
      <c r="C23" s="20"/>
      <c r="D23" s="19" t="s">
        <v>91</v>
      </c>
      <c r="E23" s="19"/>
      <c r="F23" s="19"/>
      <c r="G23" s="21" t="s">
        <v>92</v>
      </c>
      <c r="H23" s="19" t="s">
        <v>90</v>
      </c>
      <c r="I23" s="19"/>
      <c r="J23" s="20"/>
      <c r="K23" s="19" t="s">
        <v>91</v>
      </c>
      <c r="L23" s="19"/>
      <c r="M23" s="19"/>
      <c r="N23" s="21" t="s">
        <v>92</v>
      </c>
    </row>
    <row r="24" spans="1:14" ht="12.75">
      <c r="A24" s="22" t="str">
        <f>'[1]Информация'!$A$15</f>
        <v>22-24 февраля</v>
      </c>
      <c r="B24" s="22"/>
      <c r="D24" s="22" t="str">
        <f>'[1]Информация'!$A$11</f>
        <v>КИЕВ, ПОДОЛ</v>
      </c>
      <c r="E24" s="22"/>
      <c r="F24" s="22"/>
      <c r="G24" s="23" t="str">
        <f>'[1]Информация'!$A$17</f>
        <v>Евгений Зукин</v>
      </c>
      <c r="H24" s="22" t="str">
        <f>'[1]Информация'!$A$15</f>
        <v>22-24 февраля</v>
      </c>
      <c r="I24" s="22"/>
      <c r="K24" s="22" t="str">
        <f>'[1]Информация'!$A$11</f>
        <v>КИЕВ, ПОДОЛ</v>
      </c>
      <c r="L24" s="22"/>
      <c r="M24" s="22"/>
      <c r="N24" s="23" t="str">
        <f>'[1]Информация'!$A$17</f>
        <v>Евгений Зукин</v>
      </c>
    </row>
    <row r="25" spans="1:14" ht="37.5" customHeight="1">
      <c r="A25" s="238" t="s">
        <v>101</v>
      </c>
      <c r="B25" s="238"/>
      <c r="C25" s="238"/>
      <c r="D25" s="238"/>
      <c r="E25" s="238"/>
      <c r="F25" s="238"/>
      <c r="G25" s="238"/>
      <c r="H25" s="238" t="s">
        <v>102</v>
      </c>
      <c r="I25" s="238"/>
      <c r="J25" s="238"/>
      <c r="K25" s="238"/>
      <c r="L25" s="238"/>
      <c r="M25" s="238"/>
      <c r="N25" s="238"/>
    </row>
    <row r="26" spans="1:14" ht="18.75" thickBot="1">
      <c r="A26" s="24" t="s">
        <v>95</v>
      </c>
      <c r="B26" s="24" t="s">
        <v>96</v>
      </c>
      <c r="C26" s="24">
        <v>1</v>
      </c>
      <c r="D26" s="24">
        <v>2</v>
      </c>
      <c r="E26" s="24">
        <v>3</v>
      </c>
      <c r="F26" s="24" t="s">
        <v>97</v>
      </c>
      <c r="G26" s="24" t="s">
        <v>98</v>
      </c>
      <c r="H26" s="24" t="s">
        <v>95</v>
      </c>
      <c r="I26" s="24" t="s">
        <v>96</v>
      </c>
      <c r="J26" s="24">
        <v>1</v>
      </c>
      <c r="K26" s="24">
        <v>2</v>
      </c>
      <c r="L26" s="24">
        <v>3</v>
      </c>
      <c r="M26" s="24" t="s">
        <v>97</v>
      </c>
      <c r="N26" s="24" t="s">
        <v>98</v>
      </c>
    </row>
    <row r="27" spans="1:14" ht="24.75" customHeight="1">
      <c r="A27" s="233">
        <v>1</v>
      </c>
      <c r="B27" s="227" t="s">
        <v>23</v>
      </c>
      <c r="C27" s="229"/>
      <c r="D27" s="25">
        <v>1</v>
      </c>
      <c r="E27" s="25">
        <v>1</v>
      </c>
      <c r="F27" s="231">
        <v>2</v>
      </c>
      <c r="G27" s="231">
        <v>1</v>
      </c>
      <c r="H27" s="233">
        <v>1</v>
      </c>
      <c r="I27" s="227" t="s">
        <v>28</v>
      </c>
      <c r="J27" s="229"/>
      <c r="K27" s="25">
        <v>1</v>
      </c>
      <c r="L27" s="25">
        <v>0</v>
      </c>
      <c r="M27" s="231">
        <v>1</v>
      </c>
      <c r="N27" s="231">
        <v>2</v>
      </c>
    </row>
    <row r="28" spans="1:14" ht="24.75" customHeight="1" thickBot="1">
      <c r="A28" s="234"/>
      <c r="B28" s="228"/>
      <c r="C28" s="230"/>
      <c r="D28" s="223" t="s">
        <v>110</v>
      </c>
      <c r="E28" s="26" t="s">
        <v>110</v>
      </c>
      <c r="F28" s="232"/>
      <c r="G28" s="232"/>
      <c r="H28" s="234"/>
      <c r="I28" s="228"/>
      <c r="J28" s="230"/>
      <c r="K28" s="26" t="s">
        <v>110</v>
      </c>
      <c r="L28" s="26" t="s">
        <v>130</v>
      </c>
      <c r="M28" s="232"/>
      <c r="N28" s="232"/>
    </row>
    <row r="29" spans="1:14" ht="24.75" customHeight="1">
      <c r="A29" s="233">
        <v>2</v>
      </c>
      <c r="B29" s="227" t="s">
        <v>52</v>
      </c>
      <c r="C29" s="25">
        <v>0</v>
      </c>
      <c r="D29" s="229"/>
      <c r="E29" s="25">
        <v>0</v>
      </c>
      <c r="F29" s="231">
        <v>0</v>
      </c>
      <c r="G29" s="231">
        <v>3</v>
      </c>
      <c r="H29" s="233">
        <v>2</v>
      </c>
      <c r="I29" s="227" t="s">
        <v>48</v>
      </c>
      <c r="J29" s="25">
        <v>0</v>
      </c>
      <c r="K29" s="229"/>
      <c r="L29" s="25">
        <v>1</v>
      </c>
      <c r="M29" s="231">
        <v>1</v>
      </c>
      <c r="N29" s="231">
        <v>3</v>
      </c>
    </row>
    <row r="30" spans="1:14" ht="24.75" customHeight="1" thickBot="1">
      <c r="A30" s="234"/>
      <c r="B30" s="228"/>
      <c r="C30" s="223" t="s">
        <v>132</v>
      </c>
      <c r="D30" s="230"/>
      <c r="E30" s="26" t="s">
        <v>130</v>
      </c>
      <c r="F30" s="232"/>
      <c r="G30" s="232"/>
      <c r="H30" s="234"/>
      <c r="I30" s="228"/>
      <c r="J30" s="26" t="s">
        <v>132</v>
      </c>
      <c r="K30" s="230"/>
      <c r="L30" s="26" t="s">
        <v>109</v>
      </c>
      <c r="M30" s="232"/>
      <c r="N30" s="232"/>
    </row>
    <row r="31" spans="1:14" ht="24.75" customHeight="1">
      <c r="A31" s="233">
        <v>3</v>
      </c>
      <c r="B31" s="227" t="s">
        <v>38</v>
      </c>
      <c r="C31" s="25">
        <v>0</v>
      </c>
      <c r="D31" s="25">
        <v>1</v>
      </c>
      <c r="E31" s="229"/>
      <c r="F31" s="231">
        <v>1</v>
      </c>
      <c r="G31" s="231">
        <v>2</v>
      </c>
      <c r="H31" s="233">
        <v>3</v>
      </c>
      <c r="I31" s="227" t="s">
        <v>70</v>
      </c>
      <c r="J31" s="25">
        <v>1</v>
      </c>
      <c r="K31" s="25">
        <v>0</v>
      </c>
      <c r="L31" s="229"/>
      <c r="M31" s="231">
        <v>1</v>
      </c>
      <c r="N31" s="231">
        <v>1</v>
      </c>
    </row>
    <row r="32" spans="1:14" ht="24.75" customHeight="1" thickBot="1">
      <c r="A32" s="234"/>
      <c r="B32" s="228"/>
      <c r="C32" s="26" t="s">
        <v>132</v>
      </c>
      <c r="D32" s="26" t="s">
        <v>109</v>
      </c>
      <c r="E32" s="230"/>
      <c r="F32" s="232"/>
      <c r="G32" s="232"/>
      <c r="H32" s="234"/>
      <c r="I32" s="228"/>
      <c r="J32" s="26" t="s">
        <v>109</v>
      </c>
      <c r="K32" s="26" t="s">
        <v>130</v>
      </c>
      <c r="L32" s="230"/>
      <c r="M32" s="232"/>
      <c r="N32" s="232"/>
    </row>
  </sheetData>
  <sheetProtection/>
  <mergeCells count="96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4:G14"/>
    <mergeCell ref="H14:N14"/>
    <mergeCell ref="A16:A17"/>
    <mergeCell ref="B16:B17"/>
    <mergeCell ref="C16:C17"/>
    <mergeCell ref="F16:F17"/>
    <mergeCell ref="G16:G17"/>
    <mergeCell ref="H16:H17"/>
    <mergeCell ref="I16:I17"/>
    <mergeCell ref="J16:J17"/>
    <mergeCell ref="M16:M17"/>
    <mergeCell ref="N16:N17"/>
    <mergeCell ref="A18:A19"/>
    <mergeCell ref="B18:B19"/>
    <mergeCell ref="D18:D19"/>
    <mergeCell ref="F18:F19"/>
    <mergeCell ref="G18:G19"/>
    <mergeCell ref="H18:H19"/>
    <mergeCell ref="I18:I19"/>
    <mergeCell ref="K18:K19"/>
    <mergeCell ref="M18:M19"/>
    <mergeCell ref="N18:N19"/>
    <mergeCell ref="A20:A21"/>
    <mergeCell ref="B20:B21"/>
    <mergeCell ref="E20:E21"/>
    <mergeCell ref="F20:F21"/>
    <mergeCell ref="G20:G21"/>
    <mergeCell ref="H20:H21"/>
    <mergeCell ref="I20:I21"/>
    <mergeCell ref="L20:L21"/>
    <mergeCell ref="M20:M21"/>
    <mergeCell ref="N20:N21"/>
    <mergeCell ref="A25:G25"/>
    <mergeCell ref="H25:N25"/>
    <mergeCell ref="A27:A28"/>
    <mergeCell ref="B27:B28"/>
    <mergeCell ref="C27:C28"/>
    <mergeCell ref="F27:F28"/>
    <mergeCell ref="G27:G28"/>
    <mergeCell ref="H27:H28"/>
    <mergeCell ref="I27:I28"/>
    <mergeCell ref="J27:J28"/>
    <mergeCell ref="M27:M28"/>
    <mergeCell ref="N27:N28"/>
    <mergeCell ref="A29:A30"/>
    <mergeCell ref="B29:B30"/>
    <mergeCell ref="D29:D30"/>
    <mergeCell ref="F29:F30"/>
    <mergeCell ref="G29:G30"/>
    <mergeCell ref="H29:H30"/>
    <mergeCell ref="A31:A32"/>
    <mergeCell ref="B31:B32"/>
    <mergeCell ref="E31:E32"/>
    <mergeCell ref="F31:F32"/>
    <mergeCell ref="G31:G32"/>
    <mergeCell ref="H31:H32"/>
    <mergeCell ref="I31:I32"/>
    <mergeCell ref="L31:L32"/>
    <mergeCell ref="M31:M32"/>
    <mergeCell ref="N31:N32"/>
    <mergeCell ref="I29:I30"/>
    <mergeCell ref="K29:K30"/>
    <mergeCell ref="M29:M30"/>
    <mergeCell ref="N29:N30"/>
  </mergeCells>
  <hyperlinks>
    <hyperlink ref="K1" r:id="rId1" display="www.ukrtennis.com"/>
    <hyperlink ref="K22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F42" sqref="F42"/>
    </sheetView>
  </sheetViews>
  <sheetFormatPr defaultColWidth="9.00390625" defaultRowHeight="12.75"/>
  <cols>
    <col min="1" max="1" width="26.75390625" style="0" customWidth="1"/>
    <col min="2" max="2" width="13.375" style="0" customWidth="1"/>
    <col min="3" max="3" width="26.75390625" style="0" customWidth="1"/>
    <col min="4" max="4" width="13.375" style="0" customWidth="1"/>
    <col min="5" max="5" width="32.00390625" style="0" customWidth="1"/>
    <col min="6" max="6" width="18.625" style="0" customWidth="1"/>
    <col min="7" max="7" width="16.875" style="0" customWidth="1"/>
  </cols>
  <sheetData>
    <row r="1" spans="1:8" ht="27" thickBot="1">
      <c r="A1" s="250" t="s">
        <v>0</v>
      </c>
      <c r="B1" s="250"/>
      <c r="C1" s="250"/>
      <c r="D1" s="250"/>
      <c r="E1" s="250"/>
      <c r="F1" s="250"/>
      <c r="G1" s="250"/>
      <c r="H1" s="250"/>
    </row>
    <row r="2" spans="1:8" ht="15" customHeight="1">
      <c r="A2" s="1" t="s">
        <v>1</v>
      </c>
      <c r="B2" s="2">
        <v>4648</v>
      </c>
      <c r="C2" s="3" t="s">
        <v>2</v>
      </c>
      <c r="D2" s="2">
        <v>5454</v>
      </c>
      <c r="E2" s="242">
        <f>SUM(B2,B3,D2,D3)</f>
        <v>21582</v>
      </c>
      <c r="F2" s="244" t="s">
        <v>3</v>
      </c>
      <c r="G2" s="245"/>
      <c r="H2" s="251">
        <v>1</v>
      </c>
    </row>
    <row r="3" spans="1:8" ht="15.75" customHeight="1" thickBot="1">
      <c r="A3" s="4" t="s">
        <v>4</v>
      </c>
      <c r="B3" s="5">
        <v>3798</v>
      </c>
      <c r="C3" s="6" t="s">
        <v>5</v>
      </c>
      <c r="D3" s="5">
        <v>7682</v>
      </c>
      <c r="E3" s="243"/>
      <c r="F3" s="246"/>
      <c r="G3" s="247"/>
      <c r="H3" s="248"/>
    </row>
    <row r="4" spans="1:8" ht="12.75" customHeight="1">
      <c r="A4" s="1" t="s">
        <v>6</v>
      </c>
      <c r="B4" s="2">
        <v>4696</v>
      </c>
      <c r="C4" s="3" t="s">
        <v>7</v>
      </c>
      <c r="D4" s="2">
        <v>6478</v>
      </c>
      <c r="E4" s="242">
        <f>SUM(B4,B5,D4,D5)</f>
        <v>15060</v>
      </c>
      <c r="F4" s="244" t="s">
        <v>8</v>
      </c>
      <c r="G4" s="245"/>
      <c r="H4" s="248">
        <v>2</v>
      </c>
    </row>
    <row r="5" spans="1:8" ht="13.5" customHeight="1" thickBot="1">
      <c r="A5" s="4" t="s">
        <v>9</v>
      </c>
      <c r="B5" s="5">
        <v>3886</v>
      </c>
      <c r="C5" s="6" t="s">
        <v>10</v>
      </c>
      <c r="D5" s="5">
        <v>0</v>
      </c>
      <c r="E5" s="243"/>
      <c r="F5" s="246"/>
      <c r="G5" s="247"/>
      <c r="H5" s="248"/>
    </row>
    <row r="6" spans="1:8" ht="12.75" customHeight="1">
      <c r="A6" s="1" t="s">
        <v>11</v>
      </c>
      <c r="B6" s="2">
        <v>2534</v>
      </c>
      <c r="C6" s="3" t="s">
        <v>12</v>
      </c>
      <c r="D6" s="2">
        <v>6031</v>
      </c>
      <c r="E6" s="242">
        <f>SUM(B6,B7,D6,D7)</f>
        <v>13105</v>
      </c>
      <c r="F6" s="244" t="s">
        <v>13</v>
      </c>
      <c r="G6" s="245"/>
      <c r="H6" s="248">
        <v>3</v>
      </c>
    </row>
    <row r="7" spans="1:8" ht="13.5" customHeight="1" thickBot="1">
      <c r="A7" s="4" t="s">
        <v>14</v>
      </c>
      <c r="B7" s="5">
        <v>1383</v>
      </c>
      <c r="C7" s="6" t="s">
        <v>15</v>
      </c>
      <c r="D7" s="5">
        <v>3157</v>
      </c>
      <c r="E7" s="243"/>
      <c r="F7" s="246"/>
      <c r="G7" s="247"/>
      <c r="H7" s="248"/>
    </row>
    <row r="8" spans="1:8" ht="12.75" customHeight="1">
      <c r="A8" s="7" t="s">
        <v>16</v>
      </c>
      <c r="B8" s="8">
        <v>3770</v>
      </c>
      <c r="C8" s="9" t="s">
        <v>17</v>
      </c>
      <c r="D8" s="8">
        <v>1834</v>
      </c>
      <c r="E8" s="242">
        <f>SUM(B8,B9,D8,D9)</f>
        <v>11608</v>
      </c>
      <c r="F8" s="244" t="s">
        <v>18</v>
      </c>
      <c r="G8" s="245"/>
      <c r="H8" s="248">
        <v>4</v>
      </c>
    </row>
    <row r="9" spans="1:8" ht="13.5" customHeight="1" thickBot="1">
      <c r="A9" s="10" t="s">
        <v>19</v>
      </c>
      <c r="B9" s="11">
        <v>3732</v>
      </c>
      <c r="C9" s="12" t="s">
        <v>20</v>
      </c>
      <c r="D9" s="11">
        <v>2272</v>
      </c>
      <c r="E9" s="243"/>
      <c r="F9" s="246"/>
      <c r="G9" s="247"/>
      <c r="H9" s="248"/>
    </row>
    <row r="10" spans="1:8" ht="12.75" customHeight="1">
      <c r="A10" s="7" t="s">
        <v>21</v>
      </c>
      <c r="B10" s="8">
        <v>3241</v>
      </c>
      <c r="C10" s="9" t="s">
        <v>22</v>
      </c>
      <c r="D10" s="8">
        <v>245</v>
      </c>
      <c r="E10" s="242">
        <f>SUM(B10,B11,D10,D11)</f>
        <v>11156</v>
      </c>
      <c r="F10" s="244" t="s">
        <v>23</v>
      </c>
      <c r="G10" s="245"/>
      <c r="H10" s="248">
        <v>5</v>
      </c>
    </row>
    <row r="11" spans="1:8" ht="13.5" customHeight="1" thickBot="1">
      <c r="A11" s="10" t="s">
        <v>24</v>
      </c>
      <c r="B11" s="11">
        <v>7425</v>
      </c>
      <c r="C11" s="12" t="s">
        <v>25</v>
      </c>
      <c r="D11" s="11">
        <v>245</v>
      </c>
      <c r="E11" s="243"/>
      <c r="F11" s="246"/>
      <c r="G11" s="247"/>
      <c r="H11" s="248"/>
    </row>
    <row r="12" spans="1:8" ht="12.75" customHeight="1">
      <c r="A12" s="7" t="s">
        <v>26</v>
      </c>
      <c r="B12" s="8">
        <v>1018</v>
      </c>
      <c r="C12" s="9" t="s">
        <v>27</v>
      </c>
      <c r="D12" s="8">
        <v>885</v>
      </c>
      <c r="E12" s="242">
        <f>SUM(B12,B13,D12,D13)</f>
        <v>9470</v>
      </c>
      <c r="F12" s="244" t="s">
        <v>28</v>
      </c>
      <c r="G12" s="245"/>
      <c r="H12" s="248">
        <v>6</v>
      </c>
    </row>
    <row r="13" spans="1:8" ht="13.5" customHeight="1" thickBot="1">
      <c r="A13" s="10" t="s">
        <v>29</v>
      </c>
      <c r="B13" s="11">
        <v>6050</v>
      </c>
      <c r="C13" s="12" t="s">
        <v>30</v>
      </c>
      <c r="D13" s="11">
        <v>1517</v>
      </c>
      <c r="E13" s="243"/>
      <c r="F13" s="246"/>
      <c r="G13" s="247"/>
      <c r="H13" s="248"/>
    </row>
    <row r="14" spans="1:8" ht="12.75" customHeight="1">
      <c r="A14" s="7" t="s">
        <v>31</v>
      </c>
      <c r="B14" s="8">
        <v>1344</v>
      </c>
      <c r="C14" s="9" t="s">
        <v>32</v>
      </c>
      <c r="D14" s="8">
        <v>2360</v>
      </c>
      <c r="E14" s="242">
        <f>SUM(B14,B15,D14,D15)</f>
        <v>8920</v>
      </c>
      <c r="F14" s="244" t="s">
        <v>33</v>
      </c>
      <c r="G14" s="245"/>
      <c r="H14" s="248">
        <v>7</v>
      </c>
    </row>
    <row r="15" spans="1:8" ht="13.5" customHeight="1" thickBot="1">
      <c r="A15" s="10" t="s">
        <v>34</v>
      </c>
      <c r="B15" s="11">
        <v>1207</v>
      </c>
      <c r="C15" s="12" t="s">
        <v>35</v>
      </c>
      <c r="D15" s="11">
        <v>4009</v>
      </c>
      <c r="E15" s="243"/>
      <c r="F15" s="246"/>
      <c r="G15" s="247"/>
      <c r="H15" s="248"/>
    </row>
    <row r="16" spans="1:8" ht="12.75" customHeight="1">
      <c r="A16" s="7" t="s">
        <v>36</v>
      </c>
      <c r="B16" s="8">
        <v>511</v>
      </c>
      <c r="C16" s="9" t="s">
        <v>37</v>
      </c>
      <c r="D16" s="8">
        <v>4089</v>
      </c>
      <c r="E16" s="242">
        <f>SUM(B16,B17,D16,D17)</f>
        <v>8039</v>
      </c>
      <c r="F16" s="244" t="s">
        <v>38</v>
      </c>
      <c r="G16" s="245"/>
      <c r="H16" s="248">
        <v>8</v>
      </c>
    </row>
    <row r="17" spans="1:8" ht="13.5" customHeight="1" thickBot="1">
      <c r="A17" s="10" t="s">
        <v>39</v>
      </c>
      <c r="B17" s="11">
        <v>957</v>
      </c>
      <c r="C17" s="12" t="s">
        <v>40</v>
      </c>
      <c r="D17" s="11">
        <v>2482</v>
      </c>
      <c r="E17" s="243"/>
      <c r="F17" s="246"/>
      <c r="G17" s="247"/>
      <c r="H17" s="248"/>
    </row>
    <row r="18" spans="1:8" ht="12.75" customHeight="1">
      <c r="A18" s="7" t="s">
        <v>41</v>
      </c>
      <c r="B18" s="8">
        <v>4017</v>
      </c>
      <c r="C18" s="9" t="s">
        <v>42</v>
      </c>
      <c r="D18" s="8">
        <v>1511</v>
      </c>
      <c r="E18" s="242">
        <f>SUM(B18,B19,D18,D19)</f>
        <v>7002</v>
      </c>
      <c r="F18" s="244" t="s">
        <v>43</v>
      </c>
      <c r="G18" s="245"/>
      <c r="H18" s="248">
        <v>9</v>
      </c>
    </row>
    <row r="19" spans="1:8" ht="13.5" customHeight="1" thickBot="1">
      <c r="A19" s="10" t="s">
        <v>44</v>
      </c>
      <c r="B19" s="11">
        <v>306</v>
      </c>
      <c r="C19" s="12" t="s">
        <v>45</v>
      </c>
      <c r="D19" s="11">
        <v>1168</v>
      </c>
      <c r="E19" s="243"/>
      <c r="F19" s="246"/>
      <c r="G19" s="247"/>
      <c r="H19" s="248"/>
    </row>
    <row r="20" spans="1:8" ht="12.75" customHeight="1">
      <c r="A20" s="7" t="s">
        <v>46</v>
      </c>
      <c r="B20" s="8">
        <v>2412</v>
      </c>
      <c r="C20" s="9" t="s">
        <v>47</v>
      </c>
      <c r="D20" s="8">
        <v>1171</v>
      </c>
      <c r="E20" s="242">
        <f>SUM(B20,B21,D20,D21)</f>
        <v>3972</v>
      </c>
      <c r="F20" s="244" t="s">
        <v>48</v>
      </c>
      <c r="G20" s="245"/>
      <c r="H20" s="248">
        <v>10</v>
      </c>
    </row>
    <row r="21" spans="1:8" ht="13.5" customHeight="1" thickBot="1">
      <c r="A21" s="10" t="s">
        <v>49</v>
      </c>
      <c r="B21" s="11">
        <v>129</v>
      </c>
      <c r="C21" s="12" t="s">
        <v>46</v>
      </c>
      <c r="D21" s="11">
        <v>260</v>
      </c>
      <c r="E21" s="243"/>
      <c r="F21" s="246"/>
      <c r="G21" s="247"/>
      <c r="H21" s="248"/>
    </row>
    <row r="22" spans="1:8" ht="12.75" customHeight="1">
      <c r="A22" s="7" t="s">
        <v>50</v>
      </c>
      <c r="B22" s="8">
        <v>1243</v>
      </c>
      <c r="C22" s="9" t="s">
        <v>51</v>
      </c>
      <c r="D22" s="8">
        <v>56</v>
      </c>
      <c r="E22" s="242">
        <f>SUM(B22,B23,D22,D23)</f>
        <v>2674</v>
      </c>
      <c r="F22" s="244" t="s">
        <v>52</v>
      </c>
      <c r="G22" s="245"/>
      <c r="H22" s="248">
        <v>11</v>
      </c>
    </row>
    <row r="23" spans="1:8" ht="13.5" customHeight="1" thickBot="1">
      <c r="A23" s="10" t="s">
        <v>53</v>
      </c>
      <c r="B23" s="11">
        <v>1263</v>
      </c>
      <c r="C23" s="12" t="s">
        <v>54</v>
      </c>
      <c r="D23" s="11">
        <v>112</v>
      </c>
      <c r="E23" s="243"/>
      <c r="F23" s="246"/>
      <c r="G23" s="247"/>
      <c r="H23" s="248"/>
    </row>
    <row r="24" spans="1:8" ht="12.75" customHeight="1">
      <c r="A24" s="7" t="s">
        <v>55</v>
      </c>
      <c r="B24" s="8">
        <v>213</v>
      </c>
      <c r="C24" s="9" t="s">
        <v>56</v>
      </c>
      <c r="D24" s="8">
        <v>1437</v>
      </c>
      <c r="E24" s="242">
        <f>SUM(B24,B25,D24,D25)</f>
        <v>2616</v>
      </c>
      <c r="F24" s="244" t="s">
        <v>57</v>
      </c>
      <c r="G24" s="245"/>
      <c r="H24" s="248">
        <v>12</v>
      </c>
    </row>
    <row r="25" spans="1:8" ht="13.5" customHeight="1" thickBot="1">
      <c r="A25" s="10" t="s">
        <v>58</v>
      </c>
      <c r="B25" s="11">
        <v>0</v>
      </c>
      <c r="C25" s="12" t="s">
        <v>59</v>
      </c>
      <c r="D25" s="11">
        <v>966</v>
      </c>
      <c r="E25" s="243"/>
      <c r="F25" s="246"/>
      <c r="G25" s="247"/>
      <c r="H25" s="248"/>
    </row>
    <row r="26" spans="1:8" ht="12.75" customHeight="1">
      <c r="A26" s="7" t="s">
        <v>60</v>
      </c>
      <c r="B26" s="8">
        <v>332</v>
      </c>
      <c r="C26" s="9" t="s">
        <v>61</v>
      </c>
      <c r="D26" s="8">
        <v>1410</v>
      </c>
      <c r="E26" s="242">
        <f>SUM(B26,B27,D26,D27)</f>
        <v>2535</v>
      </c>
      <c r="F26" s="244" t="s">
        <v>62</v>
      </c>
      <c r="G26" s="245"/>
      <c r="H26" s="248">
        <v>13</v>
      </c>
    </row>
    <row r="27" spans="1:8" ht="13.5" customHeight="1" thickBot="1">
      <c r="A27" s="10" t="s">
        <v>63</v>
      </c>
      <c r="B27" s="11">
        <v>56</v>
      </c>
      <c r="C27" s="12" t="s">
        <v>64</v>
      </c>
      <c r="D27" s="11">
        <v>737</v>
      </c>
      <c r="E27" s="243"/>
      <c r="F27" s="246"/>
      <c r="G27" s="247"/>
      <c r="H27" s="248"/>
    </row>
    <row r="28" spans="1:8" ht="12.75" customHeight="1">
      <c r="A28" s="7" t="s">
        <v>65</v>
      </c>
      <c r="B28" s="8">
        <v>1068</v>
      </c>
      <c r="C28" s="9" t="s">
        <v>66</v>
      </c>
      <c r="D28" s="8">
        <v>1</v>
      </c>
      <c r="E28" s="242">
        <f>SUM(B28,B29,D28,D29)</f>
        <v>2103</v>
      </c>
      <c r="F28" s="244" t="s">
        <v>67</v>
      </c>
      <c r="G28" s="245"/>
      <c r="H28" s="248">
        <v>14</v>
      </c>
    </row>
    <row r="29" spans="1:8" ht="13.5" customHeight="1" thickBot="1">
      <c r="A29" s="10" t="s">
        <v>103</v>
      </c>
      <c r="B29" s="11">
        <v>381</v>
      </c>
      <c r="C29" s="12" t="s">
        <v>30</v>
      </c>
      <c r="D29" s="11">
        <v>653</v>
      </c>
      <c r="E29" s="243"/>
      <c r="F29" s="246"/>
      <c r="G29" s="247"/>
      <c r="H29" s="248"/>
    </row>
    <row r="30" spans="1:8" ht="12.75" customHeight="1">
      <c r="A30" s="7" t="s">
        <v>68</v>
      </c>
      <c r="B30" s="8">
        <v>356</v>
      </c>
      <c r="C30" s="9" t="s">
        <v>69</v>
      </c>
      <c r="D30" s="8">
        <v>225</v>
      </c>
      <c r="E30" s="242">
        <f>SUM(B30,B31,D30,D31)</f>
        <v>1567</v>
      </c>
      <c r="F30" s="244" t="s">
        <v>70</v>
      </c>
      <c r="G30" s="245"/>
      <c r="H30" s="248">
        <v>15</v>
      </c>
    </row>
    <row r="31" spans="1:8" ht="13.5" customHeight="1" thickBot="1">
      <c r="A31" s="10" t="s">
        <v>71</v>
      </c>
      <c r="B31" s="11">
        <v>941</v>
      </c>
      <c r="C31" s="12" t="s">
        <v>72</v>
      </c>
      <c r="D31" s="11">
        <v>45</v>
      </c>
      <c r="E31" s="243"/>
      <c r="F31" s="246"/>
      <c r="G31" s="247"/>
      <c r="H31" s="248"/>
    </row>
    <row r="32" spans="1:8" ht="12.75" customHeight="1">
      <c r="A32" s="7" t="s">
        <v>73</v>
      </c>
      <c r="B32" s="8">
        <v>32</v>
      </c>
      <c r="C32" s="9" t="s">
        <v>74</v>
      </c>
      <c r="D32" s="8">
        <v>163</v>
      </c>
      <c r="E32" s="242">
        <f>SUM(B32,B33,D32,D33)</f>
        <v>1378</v>
      </c>
      <c r="F32" s="244" t="s">
        <v>75</v>
      </c>
      <c r="G32" s="245"/>
      <c r="H32" s="248">
        <v>16</v>
      </c>
    </row>
    <row r="33" spans="1:8" ht="13.5" customHeight="1" thickBot="1">
      <c r="A33" s="10" t="s">
        <v>76</v>
      </c>
      <c r="B33" s="11">
        <v>169</v>
      </c>
      <c r="C33" s="12" t="s">
        <v>77</v>
      </c>
      <c r="D33" s="11">
        <v>1014</v>
      </c>
      <c r="E33" s="243"/>
      <c r="F33" s="246"/>
      <c r="G33" s="247"/>
      <c r="H33" s="248"/>
    </row>
    <row r="34" spans="1:8" ht="15" customHeight="1">
      <c r="A34" s="7" t="s">
        <v>78</v>
      </c>
      <c r="B34" s="8">
        <v>120</v>
      </c>
      <c r="C34" s="9" t="s">
        <v>79</v>
      </c>
      <c r="D34" s="8">
        <v>14</v>
      </c>
      <c r="E34" s="242">
        <f>SUM(B34,B35,D34,D35)</f>
        <v>849</v>
      </c>
      <c r="F34" s="244" t="s">
        <v>80</v>
      </c>
      <c r="G34" s="245"/>
      <c r="H34" s="248">
        <v>17</v>
      </c>
    </row>
    <row r="35" spans="1:8" ht="15.75" customHeight="1" thickBot="1">
      <c r="A35" s="10" t="s">
        <v>81</v>
      </c>
      <c r="B35" s="11">
        <v>701</v>
      </c>
      <c r="C35" s="12" t="s">
        <v>82</v>
      </c>
      <c r="D35" s="11">
        <v>14</v>
      </c>
      <c r="E35" s="243"/>
      <c r="F35" s="246"/>
      <c r="G35" s="247"/>
      <c r="H35" s="248"/>
    </row>
    <row r="36" spans="1:8" ht="15" customHeight="1">
      <c r="A36" s="7" t="s">
        <v>83</v>
      </c>
      <c r="B36" s="8">
        <v>210</v>
      </c>
      <c r="C36" s="9" t="s">
        <v>84</v>
      </c>
      <c r="D36" s="8">
        <v>0</v>
      </c>
      <c r="E36" s="242">
        <f>SUM(B36,B37,D36,D37)</f>
        <v>667</v>
      </c>
      <c r="F36" s="244" t="s">
        <v>85</v>
      </c>
      <c r="G36" s="245"/>
      <c r="H36" s="248">
        <v>18</v>
      </c>
    </row>
    <row r="37" spans="1:8" ht="15.75" customHeight="1" thickBot="1">
      <c r="A37" s="10" t="s">
        <v>86</v>
      </c>
      <c r="B37" s="11">
        <v>417</v>
      </c>
      <c r="C37" s="12" t="s">
        <v>87</v>
      </c>
      <c r="D37" s="11">
        <v>40</v>
      </c>
      <c r="E37" s="243"/>
      <c r="F37" s="246"/>
      <c r="G37" s="247"/>
      <c r="H37" s="249"/>
    </row>
  </sheetData>
  <sheetProtection/>
  <mergeCells count="55">
    <mergeCell ref="A1:H1"/>
    <mergeCell ref="E2:E3"/>
    <mergeCell ref="F2:G3"/>
    <mergeCell ref="H2:H3"/>
    <mergeCell ref="E4:E5"/>
    <mergeCell ref="F4:G5"/>
    <mergeCell ref="H4:H5"/>
    <mergeCell ref="E6:E7"/>
    <mergeCell ref="F6:G7"/>
    <mergeCell ref="H6:H7"/>
    <mergeCell ref="E8:E9"/>
    <mergeCell ref="F8:G9"/>
    <mergeCell ref="H8:H9"/>
    <mergeCell ref="E10:E11"/>
    <mergeCell ref="F10:G11"/>
    <mergeCell ref="H10:H11"/>
    <mergeCell ref="E12:E13"/>
    <mergeCell ref="F12:G13"/>
    <mergeCell ref="H12:H13"/>
    <mergeCell ref="E14:E15"/>
    <mergeCell ref="F14:G15"/>
    <mergeCell ref="H14:H15"/>
    <mergeCell ref="E16:E17"/>
    <mergeCell ref="F16:G17"/>
    <mergeCell ref="H16:H17"/>
    <mergeCell ref="E18:E19"/>
    <mergeCell ref="F18:G19"/>
    <mergeCell ref="H18:H19"/>
    <mergeCell ref="E20:E21"/>
    <mergeCell ref="F20:G21"/>
    <mergeCell ref="H20:H21"/>
    <mergeCell ref="E22:E23"/>
    <mergeCell ref="F22:G23"/>
    <mergeCell ref="H22:H23"/>
    <mergeCell ref="E24:E25"/>
    <mergeCell ref="F24:G25"/>
    <mergeCell ref="H24:H25"/>
    <mergeCell ref="E26:E27"/>
    <mergeCell ref="F26:G27"/>
    <mergeCell ref="H26:H27"/>
    <mergeCell ref="E28:E29"/>
    <mergeCell ref="F28:G29"/>
    <mergeCell ref="H28:H29"/>
    <mergeCell ref="E30:E31"/>
    <mergeCell ref="F30:G31"/>
    <mergeCell ref="H30:H31"/>
    <mergeCell ref="E32:E33"/>
    <mergeCell ref="F32:G33"/>
    <mergeCell ref="H32:H33"/>
    <mergeCell ref="E34:E35"/>
    <mergeCell ref="F34:G35"/>
    <mergeCell ref="H34:H35"/>
    <mergeCell ref="E36:E37"/>
    <mergeCell ref="F36:G37"/>
    <mergeCell ref="H36:H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Евгений Зукин</cp:lastModifiedBy>
  <dcterms:created xsi:type="dcterms:W3CDTF">2008-02-21T18:05:32Z</dcterms:created>
  <dcterms:modified xsi:type="dcterms:W3CDTF">2008-02-24T16:55:09Z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