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56" windowHeight="7368" tabRatio="715" activeTab="0"/>
  </bookViews>
  <sheets>
    <sheet name="ЖЕН ОСНОВА" sheetId="1" r:id="rId1"/>
    <sheet name="3 5 7 ЖЕН" sheetId="2" r:id="rId2"/>
    <sheet name="9-16 ЖЕН" sheetId="3" r:id="rId3"/>
    <sheet name="15-22 ЖЕН" sheetId="4" r:id="rId4"/>
    <sheet name="ОСНОВА МУЖ" sheetId="5" r:id="rId5"/>
    <sheet name="3 5 7 МУЖ" sheetId="6" r:id="rId6"/>
    <sheet name="9-16 МУЖ" sheetId="7" r:id="rId7"/>
    <sheet name="17-24 МУЖ" sheetId="8" r:id="rId8"/>
    <sheet name="25 МУЖ" sheetId="9" r:id="rId9"/>
  </sheets>
  <externalReferences>
    <externalReference r:id="rId12"/>
    <externalReference r:id="rId13"/>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4">'ОСНОВА МУЖ'!$1:$4</definedName>
    <definedName name="_xlnm.Print_Area" localSheetId="3">'15-22 ЖЕН'!$A$1:$Q$61</definedName>
    <definedName name="_xlnm.Print_Area" localSheetId="7">'17-24 МУЖ'!$A$1:$Q$56</definedName>
    <definedName name="_xlnm.Print_Area" localSheetId="8">'25 МУЖ'!$A$1:$Q$76</definedName>
    <definedName name="_xlnm.Print_Area" localSheetId="1">'3 5 7 ЖЕН'!$A$1:$Q$69</definedName>
    <definedName name="_xlnm.Print_Area" localSheetId="5">'3 5 7 МУЖ'!$A$1:$Q$69</definedName>
    <definedName name="_xlnm.Print_Area" localSheetId="2">'9-16 ЖЕН'!$A$1:$Q$63</definedName>
    <definedName name="_xlnm.Print_Area" localSheetId="6">'9-16 МУЖ'!$A$1:$Q$69</definedName>
    <definedName name="_xlnm.Print_Area" localSheetId="0">'ЖЕН ОСНОВА'!$A$1:$Q$76</definedName>
    <definedName name="_xlnm.Print_Area" localSheetId="4">'ОСНОВА МУЖ'!$A$1:$Q$143</definedName>
  </definedNames>
  <calcPr fullCalcOnLoad="1"/>
</workbook>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<sst xmlns="http://schemas.openxmlformats.org/spreadsheetml/2006/main" count="624" uniqueCount="171">
  <si>
    <t>Сроки</t>
  </si>
  <si>
    <t>Клуб, Город</t>
  </si>
  <si>
    <t>Рефери</t>
  </si>
  <si>
    <t>5-7 октября</t>
  </si>
  <si>
    <t>Статус</t>
  </si>
  <si>
    <t>Рейтинг</t>
  </si>
  <si>
    <t>Посев</t>
  </si>
  <si>
    <t>Фамилия</t>
  </si>
  <si>
    <t>Имя</t>
  </si>
  <si>
    <t>Город</t>
  </si>
  <si>
    <t>2-ой круг</t>
  </si>
  <si>
    <t>Четвертьфиналы</t>
  </si>
  <si>
    <t>Полуфиналы</t>
  </si>
  <si>
    <t>Финал</t>
  </si>
  <si>
    <t>КАЦНЕЛЬСОН</t>
  </si>
  <si>
    <t>Страница 1(2)</t>
  </si>
  <si>
    <t>ЧЕРНЫШОВ</t>
  </si>
  <si>
    <t>AS</t>
  </si>
  <si>
    <t>Х</t>
  </si>
  <si>
    <t>Umpire</t>
  </si>
  <si>
    <t>БОРЯЕВ</t>
  </si>
  <si>
    <t>НИЖНИК</t>
  </si>
  <si>
    <t>a</t>
  </si>
  <si>
    <t>БОРЗИЛО</t>
  </si>
  <si>
    <t>РУДИН</t>
  </si>
  <si>
    <t>as</t>
  </si>
  <si>
    <t>КРОЛЕНКО</t>
  </si>
  <si>
    <t>КУЧЕРЕНКО</t>
  </si>
  <si>
    <t>A</t>
  </si>
  <si>
    <t>ВЕРИГО</t>
  </si>
  <si>
    <t>КОЗЛОВ</t>
  </si>
  <si>
    <t>BS</t>
  </si>
  <si>
    <t>АЛЕКСИЙЧУК</t>
  </si>
  <si>
    <t>АРЕФЬЕВ</t>
  </si>
  <si>
    <t>НАЗАРЕНКО</t>
  </si>
  <si>
    <t>ТЕРЕНТЬЕВ</t>
  </si>
  <si>
    <t>БОРОВИКОВ</t>
  </si>
  <si>
    <t>КРЫЖАНОВСКИЙ</t>
  </si>
  <si>
    <t>КАВИЦКИЙ</t>
  </si>
  <si>
    <t>ЦАЛЬ</t>
  </si>
  <si>
    <t>ДОБЫЧИН</t>
  </si>
  <si>
    <t>ШКИНДЕЛЬ</t>
  </si>
  <si>
    <t>b</t>
  </si>
  <si>
    <t>КОХНО</t>
  </si>
  <si>
    <t>СИВОХИН</t>
  </si>
  <si>
    <t>МАЙБОРОДА</t>
  </si>
  <si>
    <t>ПЛОТНИКОВ</t>
  </si>
  <si>
    <t>Страница 2(2)</t>
  </si>
  <si>
    <t>Победители</t>
  </si>
  <si>
    <t>ИМАС</t>
  </si>
  <si>
    <t>САМОХВАЛОВ</t>
  </si>
  <si>
    <t>64 46 62</t>
  </si>
  <si>
    <t>МАКАРОВ</t>
  </si>
  <si>
    <t>ПОДТОПТАННЫЙ</t>
  </si>
  <si>
    <t>БИЛЫК</t>
  </si>
  <si>
    <t>ВОРОНИН</t>
  </si>
  <si>
    <t>bs</t>
  </si>
  <si>
    <t>ГАРМАШ</t>
  </si>
  <si>
    <t>ПИДАЕВ</t>
  </si>
  <si>
    <t>B</t>
  </si>
  <si>
    <t>ЗАБЛОЦКИЙ</t>
  </si>
  <si>
    <t>МОМОТ</t>
  </si>
  <si>
    <t>КУРЧЕНКО</t>
  </si>
  <si>
    <t>ФЕДОРЧЕНКО</t>
  </si>
  <si>
    <t>ВАЛЬДРАТ</t>
  </si>
  <si>
    <t>ГОЛЯДКИН</t>
  </si>
  <si>
    <t>ДЕМИДОВ</t>
  </si>
  <si>
    <t>ЗАРИЦКИЙ</t>
  </si>
  <si>
    <t>ВОРОТИЛИН</t>
  </si>
  <si>
    <t>ДАНЕЛЬСКИЙ</t>
  </si>
  <si>
    <t>ИЛЬИЧЕВ</t>
  </si>
  <si>
    <t>ОТТАВА</t>
  </si>
  <si>
    <t>КАШИН</t>
  </si>
  <si>
    <t>МИКУЛА</t>
  </si>
  <si>
    <t>БОНДАРЧУК</t>
  </si>
  <si>
    <t>СТРИЖАК</t>
  </si>
  <si>
    <t>#</t>
  </si>
  <si>
    <t>Дата и время:</t>
  </si>
  <si>
    <t>19:05  ПЯТНИЦА</t>
  </si>
  <si>
    <t>1</t>
  </si>
  <si>
    <t>5</t>
  </si>
  <si>
    <t>2</t>
  </si>
  <si>
    <t>6</t>
  </si>
  <si>
    <t>Представители игроков</t>
  </si>
  <si>
    <t>3</t>
  </si>
  <si>
    <t>7</t>
  </si>
  <si>
    <t>Подпись рефери</t>
  </si>
  <si>
    <t>4</t>
  </si>
  <si>
    <t>8</t>
  </si>
  <si>
    <t>Категория</t>
  </si>
  <si>
    <t>3 МЕСТО</t>
  </si>
  <si>
    <t>отк.</t>
  </si>
  <si>
    <t>5 МЕСТО</t>
  </si>
  <si>
    <t>7 МЕСТО</t>
  </si>
  <si>
    <t>9 МЕСТО</t>
  </si>
  <si>
    <t>13 МЕСТО</t>
  </si>
  <si>
    <t>11 МЕСТО</t>
  </si>
  <si>
    <t>15 МЕСТО</t>
  </si>
  <si>
    <t>17 МЕСТО</t>
  </si>
  <si>
    <t>21 МЕСТО</t>
  </si>
  <si>
    <t>25 МЕСТО</t>
  </si>
  <si>
    <t>МЕЛЬНИЧЕНКО</t>
  </si>
  <si>
    <t>ТИМОЩУК</t>
  </si>
  <si>
    <t>ИЗОТЕНКО</t>
  </si>
  <si>
    <t>КОНСТАНТИНОВ</t>
  </si>
  <si>
    <t>БОНДАРЕНКО</t>
  </si>
  <si>
    <t>ЛУТКОВ</t>
  </si>
  <si>
    <t>ЛЕЖНЕВ</t>
  </si>
  <si>
    <t>СЕРБИН</t>
  </si>
  <si>
    <t>НЕКРАСОВ</t>
  </si>
  <si>
    <t>ПУСТЫНСКИЙ</t>
  </si>
  <si>
    <t>КОРКИН</t>
  </si>
  <si>
    <t>ХАЙКИН</t>
  </si>
  <si>
    <t>СМОЛЯКОВ</t>
  </si>
  <si>
    <t>ШЕЛУДЧЕНКО</t>
  </si>
  <si>
    <t>Н\Я</t>
  </si>
  <si>
    <t>КОВРИГА</t>
  </si>
  <si>
    <t>ТРЕГУБ</t>
  </si>
  <si>
    <t>КУЛИЧЕНКО</t>
  </si>
  <si>
    <t>РОЖИН</t>
  </si>
  <si>
    <t>ЕСИН</t>
  </si>
  <si>
    <t>КОЗЫРЬ</t>
  </si>
  <si>
    <t>ГЕРАСИМЕНКО</t>
  </si>
  <si>
    <t>КРОХМАЛЬ</t>
  </si>
  <si>
    <t>КАЗЕКО</t>
  </si>
  <si>
    <t>КОРОЛЬСКИЙ</t>
  </si>
  <si>
    <t>ЖЕНЩИНЫ</t>
  </si>
  <si>
    <t>ЗЕХОВА</t>
  </si>
  <si>
    <t>ЮЩЕНКО</t>
  </si>
  <si>
    <t>ЗЕЛЕНСКАЯ</t>
  </si>
  <si>
    <t>ТОКАРЕВА</t>
  </si>
  <si>
    <t>98(3)</t>
  </si>
  <si>
    <t>КОПЫЛОВА</t>
  </si>
  <si>
    <t>ОНИСЬКОВА</t>
  </si>
  <si>
    <t>РАЕВА</t>
  </si>
  <si>
    <t>СКОРОБРУХ</t>
  </si>
  <si>
    <t>ДОВГАНЬ</t>
  </si>
  <si>
    <t>АФАНАСЬЕВА</t>
  </si>
  <si>
    <t>ПОЛИЩУК</t>
  </si>
  <si>
    <t>КОРДИНА</t>
  </si>
  <si>
    <t>НИКОЛАЕВА</t>
  </si>
  <si>
    <t>КОРЧАГИНА</t>
  </si>
  <si>
    <t>46 61 41отк.</t>
  </si>
  <si>
    <t>СПИВАК</t>
  </si>
  <si>
    <t>АКСЕНЕНКО</t>
  </si>
  <si>
    <t>ЛОПУШАНСКАЯ</t>
  </si>
  <si>
    <t>РЕПИНА</t>
  </si>
  <si>
    <t>СМОЛИНСКАЯ</t>
  </si>
  <si>
    <t>БАГРИЙ</t>
  </si>
  <si>
    <t>ШАПОВАЛЕНКО</t>
  </si>
  <si>
    <t>ОСАДЧАЯ</t>
  </si>
  <si>
    <t>ПЛАТОВА</t>
  </si>
  <si>
    <t>МОРОЗ</t>
  </si>
  <si>
    <t>РУДЕНКО</t>
  </si>
  <si>
    <t>НАГОРНЯК</t>
  </si>
  <si>
    <t>ФРАСИНЮК</t>
  </si>
  <si>
    <t>БОГОЛЮБОВА</t>
  </si>
  <si>
    <t>ВОСТРИКОВА</t>
  </si>
  <si>
    <t>ПРОКОПЕНКО</t>
  </si>
  <si>
    <t>ЛУТКОВА</t>
  </si>
  <si>
    <t>ХАЙКИНА</t>
  </si>
  <si>
    <t>ГОЛОВАТЮК</t>
  </si>
  <si>
    <t>ДОВЖЕНКО</t>
  </si>
  <si>
    <t>КУЛЕШОВА</t>
  </si>
  <si>
    <t>НИКОЛАЙЧУК</t>
  </si>
  <si>
    <t>ШЕЛЕСТ</t>
  </si>
  <si>
    <t>ОРЛОВА</t>
  </si>
  <si>
    <t>МИХАЙЛОВА</t>
  </si>
  <si>
    <t>ГОРАН</t>
  </si>
  <si>
    <t>19 МЕСТО</t>
  </si>
  <si>
    <t>76(3)</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</si>
</sst>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00_-;\-&quot;$&quot;* #,##0.00_-;_-&quot;$&quot;* &quot;-&quot;??_-;_-@_-"/>
  </numFmts>
  <fonts count="5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b/>
      <i/>
      <sz val="8.5"/>
      <color indexed="8"/>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b/>
      <sz val="8"/>
      <color indexed="8"/>
      <name val="Tahoma"/>
      <family val="2"/>
    </font>
    <font>
      <b/>
      <i/>
      <sz val="8"/>
      <name val="Arial"/>
      <family val="2"/>
    </font>
    <font>
      <b/>
      <i/>
      <sz val="8.5"/>
      <color indexed="9"/>
      <name val="Arial"/>
      <family val="2"/>
    </font>
    <font>
      <i/>
      <sz val="8.5"/>
      <name val="Arial"/>
      <family val="2"/>
    </font>
    <font>
      <b/>
      <sz val="6"/>
      <name val="Arial"/>
      <family val="2"/>
    </font>
    <font>
      <b/>
      <sz val="12"/>
      <name val="Arial"/>
      <family val="2"/>
    </font>
    <font>
      <b/>
      <sz val="8.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6" applyNumberFormat="0" applyFill="0" applyAlignment="0" applyProtection="0"/>
    <xf numFmtId="0" fontId="13"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0" fillId="0" borderId="0">
      <alignment/>
      <protection/>
    </xf>
    <xf numFmtId="0" fontId="7" fillId="3" borderId="0" applyNumberFormat="0" applyBorder="0" applyAlignment="0" applyProtection="0"/>
    <xf numFmtId="0" fontId="1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1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 fillId="4" borderId="0" applyNumberFormat="0" applyBorder="0" applyAlignment="0" applyProtection="0"/>
  </cellStyleXfs>
  <cellXfs count="322">
    <xf numFmtId="0" fontId="0" fillId="0" borderId="0" xfId="0" applyAlignment="1">
      <alignment/>
    </xf>
    <xf numFmtId="0" fontId="19" fillId="0" borderId="0" xfId="0" applyFont="1" applyAlignment="1">
      <alignment/>
    </xf>
    <xf numFmtId="0" fontId="19" fillId="0" borderId="0" xfId="54" applyFont="1" applyAlignment="1">
      <alignment vertical="top"/>
      <protection/>
    </xf>
    <xf numFmtId="0" fontId="20" fillId="0" borderId="0" xfId="54" applyFont="1" applyAlignment="1">
      <alignment vertical="top"/>
      <protection/>
    </xf>
    <xf numFmtId="0" fontId="21" fillId="0" borderId="0" xfId="54" applyFont="1" applyAlignment="1">
      <alignment vertical="top"/>
      <protection/>
    </xf>
    <xf numFmtId="0" fontId="22" fillId="0" borderId="0" xfId="54" applyFont="1" applyAlignment="1">
      <alignment horizontal="left"/>
      <protection/>
    </xf>
    <xf numFmtId="0" fontId="23" fillId="0" borderId="0" xfId="54" applyFont="1" applyAlignment="1">
      <alignment horizontal="left"/>
      <protection/>
    </xf>
    <xf numFmtId="49" fontId="24" fillId="0" borderId="0" xfId="54" applyNumberFormat="1" applyFont="1" applyAlignment="1">
      <alignment horizontal="left"/>
      <protection/>
    </xf>
    <xf numFmtId="49" fontId="24" fillId="0" borderId="0" xfId="54" applyNumberFormat="1" applyFont="1">
      <alignment/>
      <protection/>
    </xf>
    <xf numFmtId="0" fontId="0" fillId="0" borderId="0" xfId="54" applyFont="1">
      <alignment/>
      <protection/>
    </xf>
    <xf numFmtId="0" fontId="25" fillId="0" borderId="0" xfId="54" applyFont="1">
      <alignment/>
      <protection/>
    </xf>
    <xf numFmtId="49" fontId="26" fillId="20" borderId="0" xfId="54" applyNumberFormat="1" applyFont="1" applyFill="1" applyAlignment="1">
      <alignment vertical="center"/>
      <protection/>
    </xf>
    <xf numFmtId="49" fontId="27" fillId="20" borderId="0" xfId="54" applyNumberFormat="1" applyFont="1" applyFill="1" applyAlignment="1">
      <alignment vertical="center"/>
      <protection/>
    </xf>
    <xf numFmtId="49" fontId="28" fillId="20" borderId="0" xfId="54" applyNumberFormat="1" applyFont="1" applyFill="1" applyAlignment="1">
      <alignment horizontal="right" vertical="center"/>
      <protection/>
    </xf>
    <xf numFmtId="0" fontId="29" fillId="0" borderId="0" xfId="54" applyFont="1" applyAlignment="1">
      <alignment vertical="center"/>
      <protection/>
    </xf>
    <xf numFmtId="0" fontId="30" fillId="0" borderId="10" xfId="54" applyFont="1" applyBorder="1" applyAlignment="1">
      <alignment vertical="center"/>
      <protection/>
    </xf>
    <xf numFmtId="0" fontId="31" fillId="0" borderId="10" xfId="54" applyFont="1" applyBorder="1" applyAlignment="1">
      <alignment vertical="center"/>
      <protection/>
    </xf>
    <xf numFmtId="49" fontId="30" fillId="0" borderId="10" xfId="44" applyNumberFormat="1" applyFont="1" applyBorder="1" applyAlignment="1" applyProtection="1">
      <alignment vertical="center"/>
      <protection locked="0"/>
    </xf>
    <xf numFmtId="49" fontId="31" fillId="0" borderId="10" xfId="54" applyNumberFormat="1" applyFont="1" applyBorder="1" applyAlignment="1">
      <alignment vertical="center"/>
      <protection/>
    </xf>
    <xf numFmtId="0" fontId="32" fillId="0" borderId="10" xfId="54" applyFont="1" applyBorder="1" applyAlignment="1">
      <alignment horizontal="right" vertical="center"/>
      <protection/>
    </xf>
    <xf numFmtId="0" fontId="30" fillId="0" borderId="10" xfId="0" applyFont="1" applyBorder="1" applyAlignment="1">
      <alignment horizontal="right"/>
    </xf>
    <xf numFmtId="0" fontId="30" fillId="0" borderId="0" xfId="54" applyFont="1" applyAlignment="1">
      <alignment vertical="center"/>
      <protection/>
    </xf>
    <xf numFmtId="49" fontId="33" fillId="20" borderId="0" xfId="54" applyNumberFormat="1" applyFont="1" applyFill="1" applyAlignment="1">
      <alignment horizontal="right" vertical="center"/>
      <protection/>
    </xf>
    <xf numFmtId="49" fontId="33" fillId="20" borderId="0" xfId="54" applyNumberFormat="1" applyFont="1" applyFill="1" applyAlignment="1">
      <alignment horizontal="center" vertical="center"/>
      <protection/>
    </xf>
    <xf numFmtId="49" fontId="33" fillId="20" borderId="0" xfId="54" applyNumberFormat="1" applyFont="1" applyFill="1" applyAlignment="1">
      <alignment horizontal="left" vertical="center"/>
      <protection/>
    </xf>
    <xf numFmtId="49" fontId="34" fillId="20" borderId="0" xfId="54" applyNumberFormat="1" applyFont="1" applyFill="1" applyAlignment="1">
      <alignment horizontal="center" vertical="center"/>
      <protection/>
    </xf>
    <xf numFmtId="49" fontId="34" fillId="20" borderId="0" xfId="54" applyNumberFormat="1" applyFont="1" applyFill="1" applyAlignment="1">
      <alignment vertical="center"/>
      <protection/>
    </xf>
    <xf numFmtId="0" fontId="29" fillId="20" borderId="0" xfId="54" applyFont="1" applyFill="1" applyAlignment="1">
      <alignment horizontal="right" vertical="center"/>
      <protection/>
    </xf>
    <xf numFmtId="0" fontId="29" fillId="0" borderId="0" xfId="54" applyFont="1" applyAlignment="1">
      <alignment horizontal="center" vertical="center"/>
      <protection/>
    </xf>
    <xf numFmtId="0" fontId="29" fillId="0" borderId="0" xfId="54" applyFont="1" applyAlignment="1">
      <alignment horizontal="left" vertical="center"/>
      <protection/>
    </xf>
    <xf numFmtId="0" fontId="0" fillId="0" borderId="0" xfId="54" applyFont="1" applyAlignment="1">
      <alignment vertical="center"/>
      <protection/>
    </xf>
    <xf numFmtId="0" fontId="35" fillId="0" borderId="0" xfId="54" applyFont="1" applyAlignment="1">
      <alignment horizontal="center" vertical="center"/>
      <protection/>
    </xf>
    <xf numFmtId="0" fontId="35" fillId="0" borderId="0" xfId="54" applyFont="1" applyAlignment="1">
      <alignment vertical="center"/>
      <protection/>
    </xf>
    <xf numFmtId="0" fontId="36" fillId="20" borderId="0" xfId="54" applyFont="1" applyFill="1" applyAlignment="1">
      <alignment horizontal="center" vertical="center"/>
      <protection/>
    </xf>
    <xf numFmtId="0" fontId="37" fillId="0" borderId="11" xfId="54" applyFont="1" applyBorder="1" applyAlignment="1">
      <alignment vertical="center"/>
      <protection/>
    </xf>
    <xf numFmtId="0" fontId="38" fillId="4" borderId="11" xfId="54" applyFont="1" applyFill="1" applyBorder="1" applyAlignment="1">
      <alignment horizontal="center" vertical="center"/>
      <protection/>
    </xf>
    <xf numFmtId="0" fontId="36" fillId="0" borderId="11" xfId="54" applyFont="1" applyBorder="1" applyAlignment="1">
      <alignment vertical="center"/>
      <protection/>
    </xf>
    <xf numFmtId="0" fontId="23" fillId="0" borderId="11" xfId="54" applyFont="1" applyBorder="1" applyAlignment="1">
      <alignment vertical="center"/>
      <protection/>
    </xf>
    <xf numFmtId="0" fontId="39" fillId="0" borderId="11" xfId="54" applyFont="1" applyBorder="1" applyAlignment="1">
      <alignment horizontal="center" vertical="center"/>
      <protection/>
    </xf>
    <xf numFmtId="0" fontId="37" fillId="0" borderId="0" xfId="54" applyFont="1" applyAlignment="1">
      <alignment vertical="center"/>
      <protection/>
    </xf>
    <xf numFmtId="0" fontId="39" fillId="0" borderId="0" xfId="54" applyFont="1" applyAlignment="1">
      <alignment vertical="center"/>
      <protection/>
    </xf>
    <xf numFmtId="49" fontId="40" fillId="0" borderId="0" xfId="54" applyNumberFormat="1" applyFont="1" applyAlignment="1">
      <alignment horizontal="right" vertical="center"/>
      <protection/>
    </xf>
    <xf numFmtId="0" fontId="0" fillId="24" borderId="0" xfId="54" applyFont="1" applyFill="1" applyAlignment="1">
      <alignment vertical="center"/>
      <protection/>
    </xf>
    <xf numFmtId="0" fontId="0" fillId="0" borderId="0" xfId="54" applyFont="1" applyAlignment="1">
      <alignment vertical="center"/>
      <protection/>
    </xf>
    <xf numFmtId="0" fontId="0" fillId="0" borderId="12" xfId="54" applyFont="1" applyBorder="1" applyAlignment="1">
      <alignment vertical="center"/>
      <protection/>
    </xf>
    <xf numFmtId="0" fontId="37" fillId="20" borderId="0" xfId="54" applyFont="1" applyFill="1" applyAlignment="1">
      <alignment horizontal="center" vertical="center"/>
      <protection/>
    </xf>
    <xf numFmtId="0" fontId="37" fillId="0" borderId="0" xfId="54" applyFont="1" applyAlignment="1">
      <alignment horizontal="center" vertical="center"/>
      <protection/>
    </xf>
    <xf numFmtId="0" fontId="41" fillId="0" borderId="13" xfId="54" applyFont="1" applyBorder="1" applyAlignment="1">
      <alignment horizontal="right" vertical="center"/>
      <protection/>
    </xf>
    <xf numFmtId="0" fontId="36" fillId="0" borderId="0" xfId="54" applyFont="1" applyAlignment="1">
      <alignment vertical="center"/>
      <protection/>
    </xf>
    <xf numFmtId="0" fontId="39" fillId="24" borderId="0" xfId="54" applyFont="1" applyFill="1" applyAlignment="1">
      <alignment vertical="center"/>
      <protection/>
    </xf>
    <xf numFmtId="0" fontId="0" fillId="0" borderId="14" xfId="54" applyFont="1" applyBorder="1" applyAlignment="1">
      <alignment vertical="center"/>
      <protection/>
    </xf>
    <xf numFmtId="0" fontId="37" fillId="0" borderId="0" xfId="54" applyFont="1" applyAlignment="1">
      <alignment horizontal="center" vertical="center"/>
      <protection/>
    </xf>
    <xf numFmtId="0" fontId="37" fillId="0" borderId="0" xfId="54" applyFont="1" applyAlignment="1">
      <alignment vertical="center"/>
      <protection/>
    </xf>
    <xf numFmtId="0" fontId="42" fillId="0" borderId="15" xfId="54" applyFont="1" applyBorder="1" applyAlignment="1">
      <alignment horizontal="center" vertical="center"/>
      <protection/>
    </xf>
    <xf numFmtId="0" fontId="43" fillId="0" borderId="0" xfId="54" applyFont="1" applyAlignment="1">
      <alignment horizontal="left" vertical="center"/>
      <protection/>
    </xf>
    <xf numFmtId="0" fontId="39" fillId="0" borderId="0" xfId="54" applyFont="1" applyAlignment="1">
      <alignment horizontal="left" vertical="center"/>
      <protection/>
    </xf>
    <xf numFmtId="0" fontId="34" fillId="0" borderId="0" xfId="54" applyFont="1" applyAlignment="1">
      <alignment horizontal="right" vertical="center"/>
      <protection/>
    </xf>
    <xf numFmtId="0" fontId="44" fillId="25" borderId="15" xfId="54" applyFont="1" applyFill="1" applyBorder="1" applyAlignment="1">
      <alignment horizontal="right" vertical="center"/>
      <protection/>
    </xf>
    <xf numFmtId="0" fontId="43" fillId="0" borderId="11" xfId="54" applyFont="1" applyBorder="1" applyAlignment="1">
      <alignment horizontal="left" vertical="center"/>
      <protection/>
    </xf>
    <xf numFmtId="0" fontId="41" fillId="0" borderId="11" xfId="54" applyFont="1" applyBorder="1" applyAlignment="1">
      <alignment horizontal="right" vertical="center"/>
      <protection/>
    </xf>
    <xf numFmtId="0" fontId="37" fillId="0" borderId="11" xfId="54" applyFont="1" applyBorder="1" applyAlignment="1">
      <alignment vertical="center"/>
      <protection/>
    </xf>
    <xf numFmtId="0" fontId="0" fillId="0" borderId="11" xfId="54" applyFont="1" applyBorder="1" applyAlignment="1">
      <alignment vertical="center"/>
      <protection/>
    </xf>
    <xf numFmtId="0" fontId="39" fillId="0" borderId="13" xfId="54" applyFont="1" applyBorder="1" applyAlignment="1">
      <alignment horizontal="center" vertical="center"/>
      <protection/>
    </xf>
    <xf numFmtId="0" fontId="39" fillId="0" borderId="15" xfId="54" applyFont="1" applyBorder="1" applyAlignment="1">
      <alignment vertical="center"/>
      <protection/>
    </xf>
    <xf numFmtId="0" fontId="37" fillId="0" borderId="0" xfId="54" applyFont="1" applyAlignment="1">
      <alignment horizontal="left" vertical="center"/>
      <protection/>
    </xf>
    <xf numFmtId="0" fontId="45" fillId="0" borderId="0" xfId="54" applyFont="1" applyAlignment="1">
      <alignment vertical="center"/>
      <protection/>
    </xf>
    <xf numFmtId="0" fontId="41" fillId="0" borderId="0" xfId="54" applyFont="1" applyAlignment="1">
      <alignment horizontal="right" vertical="center"/>
      <protection/>
    </xf>
    <xf numFmtId="0" fontId="38" fillId="0" borderId="0" xfId="54" applyFont="1" applyAlignment="1">
      <alignment horizontal="center" vertical="center"/>
      <protection/>
    </xf>
    <xf numFmtId="0" fontId="39" fillId="0" borderId="0" xfId="54" applyFont="1" applyAlignment="1">
      <alignment horizontal="center" vertical="center"/>
      <protection/>
    </xf>
    <xf numFmtId="0" fontId="37" fillId="20" borderId="0" xfId="54" applyFont="1" applyFill="1" applyAlignment="1">
      <alignment horizontal="center" vertical="center"/>
      <protection/>
    </xf>
    <xf numFmtId="0" fontId="0" fillId="0" borderId="16" xfId="54" applyFont="1" applyBorder="1" applyAlignment="1">
      <alignment vertical="center"/>
      <protection/>
    </xf>
    <xf numFmtId="0" fontId="39" fillId="0" borderId="15" xfId="54" applyFont="1" applyBorder="1" applyAlignment="1">
      <alignment horizontal="left" vertical="center"/>
      <protection/>
    </xf>
    <xf numFmtId="0" fontId="41" fillId="0" borderId="15" xfId="54" applyFont="1" applyBorder="1" applyAlignment="1">
      <alignment horizontal="right" vertical="center"/>
      <protection/>
    </xf>
    <xf numFmtId="0" fontId="39" fillId="24" borderId="0" xfId="54" applyFont="1" applyFill="1" applyAlignment="1">
      <alignment horizontal="right" vertical="center"/>
      <protection/>
    </xf>
    <xf numFmtId="0" fontId="39" fillId="24" borderId="11" xfId="54" applyFont="1" applyFill="1" applyBorder="1" applyAlignment="1">
      <alignment horizontal="right" vertical="center"/>
      <protection/>
    </xf>
    <xf numFmtId="0" fontId="41" fillId="24" borderId="0" xfId="54" applyFont="1" applyFill="1" applyAlignment="1">
      <alignment horizontal="right" vertical="center"/>
      <protection/>
    </xf>
    <xf numFmtId="0" fontId="36" fillId="0" borderId="0" xfId="54" applyFont="1" applyAlignment="1">
      <alignment vertical="center"/>
      <protection/>
    </xf>
    <xf numFmtId="0" fontId="23" fillId="0" borderId="0" xfId="54" applyFont="1" applyAlignment="1">
      <alignment vertical="center"/>
      <protection/>
    </xf>
    <xf numFmtId="0" fontId="36" fillId="20" borderId="0" xfId="54" applyFont="1" applyFill="1" applyAlignment="1">
      <alignment horizontal="center" vertical="center"/>
      <protection/>
    </xf>
    <xf numFmtId="0" fontId="36" fillId="0" borderId="0" xfId="54" applyFont="1" applyBorder="1" applyAlignment="1">
      <alignment vertical="center"/>
      <protection/>
    </xf>
    <xf numFmtId="0" fontId="23" fillId="0" borderId="0" xfId="54" applyFont="1" applyBorder="1" applyAlignment="1">
      <alignment vertical="center"/>
      <protection/>
    </xf>
    <xf numFmtId="0" fontId="41" fillId="0" borderId="0" xfId="54" applyFont="1" applyBorder="1" applyAlignment="1">
      <alignment horizontal="right" vertical="center"/>
      <protection/>
    </xf>
    <xf numFmtId="49" fontId="37" fillId="24" borderId="0" xfId="54" applyNumberFormat="1" applyFont="1" applyFill="1" applyAlignment="1">
      <alignment horizontal="center" vertical="center"/>
      <protection/>
    </xf>
    <xf numFmtId="1" fontId="37" fillId="24" borderId="0" xfId="54" applyNumberFormat="1" applyFont="1" applyFill="1" applyAlignment="1">
      <alignment horizontal="center" vertical="center"/>
      <protection/>
    </xf>
    <xf numFmtId="49" fontId="37" fillId="0" borderId="0" xfId="54" applyNumberFormat="1" applyFont="1" applyAlignment="1">
      <alignment vertical="center"/>
      <protection/>
    </xf>
    <xf numFmtId="49" fontId="0" fillId="0" borderId="0" xfId="54" applyNumberFormat="1" applyFont="1" applyAlignment="1">
      <alignment vertical="center"/>
      <protection/>
    </xf>
    <xf numFmtId="49" fontId="39" fillId="0" borderId="0" xfId="54" applyNumberFormat="1" applyFont="1" applyAlignment="1">
      <alignment horizontal="center" vertical="center"/>
      <protection/>
    </xf>
    <xf numFmtId="49" fontId="37" fillId="24" borderId="0" xfId="54" applyNumberFormat="1" applyFont="1" applyFill="1" applyAlignment="1">
      <alignment vertical="center"/>
      <protection/>
    </xf>
    <xf numFmtId="49" fontId="40" fillId="0" borderId="0" xfId="54" applyNumberFormat="1" applyFont="1" applyAlignment="1">
      <alignment horizontal="left" vertical="center"/>
      <protection/>
    </xf>
    <xf numFmtId="0" fontId="43" fillId="22" borderId="0" xfId="54" applyFont="1" applyFill="1" applyBorder="1" applyAlignment="1">
      <alignment horizontal="left" vertical="center"/>
      <protection/>
    </xf>
    <xf numFmtId="0" fontId="37" fillId="22" borderId="0" xfId="54" applyFont="1" applyFill="1" applyAlignment="1">
      <alignment horizontal="center" vertical="center"/>
      <protection/>
    </xf>
    <xf numFmtId="0" fontId="37" fillId="22" borderId="0" xfId="54" applyFont="1" applyFill="1" applyAlignment="1">
      <alignment vertical="center"/>
      <protection/>
    </xf>
    <xf numFmtId="49" fontId="37" fillId="24" borderId="11" xfId="54" applyNumberFormat="1" applyFont="1" applyFill="1" applyBorder="1" applyAlignment="1">
      <alignment horizontal="center" vertical="center"/>
      <protection/>
    </xf>
    <xf numFmtId="49" fontId="36" fillId="0" borderId="11" xfId="54" applyNumberFormat="1" applyFont="1" applyBorder="1" applyAlignment="1">
      <alignment vertical="center"/>
      <protection/>
    </xf>
    <xf numFmtId="49" fontId="37" fillId="0" borderId="11" xfId="54" applyNumberFormat="1" applyFont="1" applyBorder="1" applyAlignment="1">
      <alignment vertical="center"/>
      <protection/>
    </xf>
    <xf numFmtId="49" fontId="0" fillId="0" borderId="11" xfId="54" applyNumberFormat="1" applyBorder="1" applyAlignment="1">
      <alignment vertical="center"/>
      <protection/>
    </xf>
    <xf numFmtId="49" fontId="39" fillId="0" borderId="11" xfId="54" applyNumberFormat="1" applyFont="1" applyBorder="1" applyAlignment="1">
      <alignment horizontal="center" vertical="center"/>
      <protection/>
    </xf>
    <xf numFmtId="49" fontId="39" fillId="24" borderId="0" xfId="54" applyNumberFormat="1" applyFont="1" applyFill="1" applyAlignment="1">
      <alignment vertical="center"/>
      <protection/>
    </xf>
    <xf numFmtId="49" fontId="46" fillId="24" borderId="0" xfId="54" applyNumberFormat="1" applyFont="1" applyFill="1" applyAlignment="1">
      <alignment vertical="center"/>
      <protection/>
    </xf>
    <xf numFmtId="0" fontId="39" fillId="22" borderId="0" xfId="54" applyFont="1" applyFill="1" applyAlignment="1">
      <alignment horizontal="left" vertical="center"/>
      <protection/>
    </xf>
    <xf numFmtId="0" fontId="39" fillId="22" borderId="0" xfId="54" applyFont="1" applyFill="1" applyAlignment="1">
      <alignment vertical="center"/>
      <protection/>
    </xf>
    <xf numFmtId="0" fontId="0" fillId="0" borderId="0" xfId="54" applyAlignment="1">
      <alignment vertical="center"/>
      <protection/>
    </xf>
    <xf numFmtId="0" fontId="0" fillId="24" borderId="0" xfId="54" applyFill="1" applyAlignment="1">
      <alignment vertical="center"/>
      <protection/>
    </xf>
    <xf numFmtId="0" fontId="43" fillId="22" borderId="11" xfId="54" applyFont="1" applyFill="1" applyBorder="1" applyAlignment="1">
      <alignment horizontal="left" vertical="center"/>
      <protection/>
    </xf>
    <xf numFmtId="0" fontId="41" fillId="22" borderId="11" xfId="54" applyFont="1" applyFill="1" applyBorder="1" applyAlignment="1">
      <alignment horizontal="right" vertical="center"/>
      <protection/>
    </xf>
    <xf numFmtId="0" fontId="42" fillId="22" borderId="15" xfId="54" applyFont="1" applyFill="1" applyBorder="1" applyAlignment="1">
      <alignment horizontal="center" vertical="center"/>
      <protection/>
    </xf>
    <xf numFmtId="0" fontId="43" fillId="22" borderId="0" xfId="54" applyFont="1" applyFill="1" applyAlignment="1">
      <alignment horizontal="left" vertical="center"/>
      <protection/>
    </xf>
    <xf numFmtId="0" fontId="39" fillId="22" borderId="0" xfId="54" applyFont="1" applyFill="1" applyAlignment="1">
      <alignment horizontal="right" vertical="center"/>
      <protection/>
    </xf>
    <xf numFmtId="0" fontId="34" fillId="22" borderId="0" xfId="54" applyFont="1" applyFill="1" applyAlignment="1">
      <alignment horizontal="right" vertical="center"/>
      <protection/>
    </xf>
    <xf numFmtId="0" fontId="44" fillId="26" borderId="15" xfId="54" applyFont="1" applyFill="1" applyBorder="1" applyAlignment="1">
      <alignment horizontal="right" vertical="center"/>
      <protection/>
    </xf>
    <xf numFmtId="0" fontId="39" fillId="22" borderId="11" xfId="54" applyFont="1" applyFill="1" applyBorder="1" applyAlignment="1">
      <alignment horizontal="right" vertical="center"/>
      <protection/>
    </xf>
    <xf numFmtId="0" fontId="39" fillId="22" borderId="15" xfId="54" applyFont="1" applyFill="1" applyBorder="1" applyAlignment="1">
      <alignment horizontal="left" vertical="center"/>
      <protection/>
    </xf>
    <xf numFmtId="0" fontId="41" fillId="22" borderId="13" xfId="54" applyFont="1" applyFill="1" applyBorder="1" applyAlignment="1">
      <alignment horizontal="right" vertical="center"/>
      <protection/>
    </xf>
    <xf numFmtId="49" fontId="46" fillId="22" borderId="17" xfId="54" applyNumberFormat="1" applyFont="1" applyFill="1" applyBorder="1" applyAlignment="1">
      <alignment vertical="center"/>
      <protection/>
    </xf>
    <xf numFmtId="49" fontId="47" fillId="22" borderId="0" xfId="54" applyNumberFormat="1" applyFont="1" applyFill="1" applyAlignment="1">
      <alignment vertical="center"/>
      <protection/>
    </xf>
    <xf numFmtId="49" fontId="46" fillId="22" borderId="0" xfId="54" applyNumberFormat="1" applyFont="1" applyFill="1" applyAlignment="1">
      <alignment vertical="center"/>
      <protection/>
    </xf>
    <xf numFmtId="0" fontId="37" fillId="24" borderId="0" xfId="54" applyFont="1" applyFill="1" applyAlignment="1">
      <alignment horizontal="center" vertical="center"/>
      <protection/>
    </xf>
    <xf numFmtId="49" fontId="0" fillId="0" borderId="0" xfId="54" applyNumberFormat="1" applyAlignment="1">
      <alignment vertical="center"/>
      <protection/>
    </xf>
    <xf numFmtId="49" fontId="47" fillId="24" borderId="0" xfId="54" applyNumberFormat="1" applyFont="1" applyFill="1" applyAlignment="1">
      <alignment vertical="center"/>
      <protection/>
    </xf>
    <xf numFmtId="0" fontId="26" fillId="20" borderId="18" xfId="54" applyFont="1" applyFill="1" applyBorder="1" applyAlignment="1">
      <alignment vertical="center"/>
      <protection/>
    </xf>
    <xf numFmtId="0" fontId="26" fillId="20" borderId="17" xfId="54" applyFont="1" applyFill="1" applyBorder="1" applyAlignment="1">
      <alignment vertical="center"/>
      <protection/>
    </xf>
    <xf numFmtId="0" fontId="26" fillId="20" borderId="19" xfId="54" applyFont="1" applyFill="1" applyBorder="1" applyAlignment="1">
      <alignment vertical="center"/>
      <protection/>
    </xf>
    <xf numFmtId="49" fontId="28" fillId="20" borderId="17" xfId="54" applyNumberFormat="1" applyFont="1" applyFill="1" applyBorder="1" applyAlignment="1">
      <alignment horizontal="center" vertical="center"/>
      <protection/>
    </xf>
    <xf numFmtId="49" fontId="28" fillId="20" borderId="17" xfId="54" applyNumberFormat="1" applyFont="1" applyFill="1" applyBorder="1" applyAlignment="1">
      <alignment vertical="center"/>
      <protection/>
    </xf>
    <xf numFmtId="49" fontId="28" fillId="20" borderId="20" xfId="54" applyNumberFormat="1" applyFont="1" applyFill="1" applyBorder="1" applyAlignment="1">
      <alignment vertical="center"/>
      <protection/>
    </xf>
    <xf numFmtId="49" fontId="27" fillId="20" borderId="17" xfId="54" applyNumberFormat="1" applyFont="1" applyFill="1" applyBorder="1" applyAlignment="1">
      <alignment vertical="center"/>
      <protection/>
    </xf>
    <xf numFmtId="49" fontId="27" fillId="20" borderId="20" xfId="54" applyNumberFormat="1" applyFont="1" applyFill="1" applyBorder="1" applyAlignment="1">
      <alignment vertical="center"/>
      <protection/>
    </xf>
    <xf numFmtId="49" fontId="26" fillId="20" borderId="17" xfId="54" applyNumberFormat="1" applyFont="1" applyFill="1" applyBorder="1" applyAlignment="1">
      <alignment horizontal="left" vertical="center"/>
      <protection/>
    </xf>
    <xf numFmtId="49" fontId="26" fillId="0" borderId="17" xfId="54" applyNumberFormat="1" applyFont="1" applyBorder="1" applyAlignment="1">
      <alignment horizontal="left" vertical="center"/>
      <protection/>
    </xf>
    <xf numFmtId="49" fontId="27" fillId="24" borderId="20" xfId="54" applyNumberFormat="1" applyFont="1" applyFill="1" applyBorder="1" applyAlignment="1">
      <alignment vertical="center"/>
      <protection/>
    </xf>
    <xf numFmtId="0" fontId="33" fillId="0" borderId="0" xfId="54" applyFont="1" applyAlignment="1">
      <alignment vertical="center"/>
      <protection/>
    </xf>
    <xf numFmtId="49" fontId="33" fillId="0" borderId="21" xfId="54" applyNumberFormat="1" applyFont="1" applyBorder="1" applyAlignment="1">
      <alignment vertical="center"/>
      <protection/>
    </xf>
    <xf numFmtId="49" fontId="33" fillId="0" borderId="0" xfId="54" applyNumberFormat="1" applyFont="1" applyAlignment="1">
      <alignment vertical="center"/>
      <protection/>
    </xf>
    <xf numFmtId="49" fontId="33" fillId="0" borderId="15" xfId="54" applyNumberFormat="1" applyFont="1" applyBorder="1" applyAlignment="1">
      <alignment horizontal="right" vertical="center"/>
      <protection/>
    </xf>
    <xf numFmtId="49" fontId="33" fillId="0" borderId="0" xfId="54" applyNumberFormat="1" applyFont="1" applyAlignment="1">
      <alignment horizontal="center" vertical="center"/>
      <protection/>
    </xf>
    <xf numFmtId="0" fontId="33" fillId="24" borderId="0" xfId="54" applyFont="1" applyFill="1" applyAlignment="1">
      <alignment vertical="center"/>
      <protection/>
    </xf>
    <xf numFmtId="49" fontId="33" fillId="24" borderId="0" xfId="54" applyNumberFormat="1" applyFont="1" applyFill="1" applyAlignment="1">
      <alignment vertical="center"/>
      <protection/>
    </xf>
    <xf numFmtId="49" fontId="48" fillId="24" borderId="15" xfId="54" applyNumberFormat="1" applyFont="1" applyFill="1" applyBorder="1" applyAlignment="1">
      <alignment vertical="center"/>
      <protection/>
    </xf>
    <xf numFmtId="49" fontId="48" fillId="0" borderId="0" xfId="54" applyNumberFormat="1" applyFont="1" applyAlignment="1">
      <alignment vertical="center"/>
      <protection/>
    </xf>
    <xf numFmtId="49" fontId="34" fillId="0" borderId="0" xfId="54" applyNumberFormat="1" applyFont="1" applyAlignment="1">
      <alignment vertical="center"/>
      <protection/>
    </xf>
    <xf numFmtId="49" fontId="34" fillId="0" borderId="15" xfId="54" applyNumberFormat="1" applyFont="1" applyBorder="1" applyAlignment="1">
      <alignment vertical="center"/>
      <protection/>
    </xf>
    <xf numFmtId="49" fontId="26" fillId="20" borderId="22" xfId="54" applyNumberFormat="1" applyFont="1" applyFill="1" applyBorder="1" applyAlignment="1">
      <alignment vertical="center"/>
      <protection/>
    </xf>
    <xf numFmtId="49" fontId="26" fillId="20" borderId="23" xfId="54" applyNumberFormat="1" applyFont="1" applyFill="1" applyBorder="1" applyAlignment="1">
      <alignment vertical="center"/>
      <protection/>
    </xf>
    <xf numFmtId="49" fontId="34" fillId="20" borderId="15" xfId="54" applyNumberFormat="1" applyFont="1" applyFill="1" applyBorder="1" applyAlignment="1">
      <alignment vertical="center"/>
      <protection/>
    </xf>
    <xf numFmtId="49" fontId="33" fillId="0" borderId="11" xfId="54" applyNumberFormat="1" applyFont="1" applyBorder="1" applyAlignment="1">
      <alignment vertical="center"/>
      <protection/>
    </xf>
    <xf numFmtId="49" fontId="34" fillId="0" borderId="11" xfId="54" applyNumberFormat="1" applyFont="1" applyBorder="1" applyAlignment="1">
      <alignment vertical="center"/>
      <protection/>
    </xf>
    <xf numFmtId="49" fontId="34" fillId="0" borderId="13" xfId="54" applyNumberFormat="1" applyFont="1" applyBorder="1" applyAlignment="1">
      <alignment vertical="center"/>
      <protection/>
    </xf>
    <xf numFmtId="49" fontId="33" fillId="0" borderId="24" xfId="54" applyNumberFormat="1" applyFont="1" applyBorder="1" applyAlignment="1">
      <alignment vertical="center"/>
      <protection/>
    </xf>
    <xf numFmtId="49" fontId="33" fillId="0" borderId="13" xfId="54" applyNumberFormat="1" applyFont="1" applyBorder="1" applyAlignment="1">
      <alignment horizontal="right" vertical="center"/>
      <protection/>
    </xf>
    <xf numFmtId="0" fontId="33" fillId="20" borderId="21" xfId="54" applyFont="1" applyFill="1" applyBorder="1" applyAlignment="1">
      <alignment vertical="center"/>
      <protection/>
    </xf>
    <xf numFmtId="49" fontId="33" fillId="20" borderId="15" xfId="54" applyNumberFormat="1" applyFont="1" applyFill="1" applyBorder="1" applyAlignment="1">
      <alignment horizontal="right" vertical="center"/>
      <protection/>
    </xf>
    <xf numFmtId="0" fontId="26" fillId="20" borderId="24" xfId="54" applyFont="1" applyFill="1" applyBorder="1" applyAlignment="1">
      <alignment vertical="center"/>
      <protection/>
    </xf>
    <xf numFmtId="0" fontId="26" fillId="20" borderId="11" xfId="54" applyFont="1" applyFill="1" applyBorder="1" applyAlignment="1">
      <alignment vertical="center"/>
      <protection/>
    </xf>
    <xf numFmtId="0" fontId="26" fillId="20" borderId="25" xfId="54" applyFont="1" applyFill="1" applyBorder="1" applyAlignment="1">
      <alignment vertical="center"/>
      <protection/>
    </xf>
    <xf numFmtId="49" fontId="33" fillId="0" borderId="11" xfId="54" applyNumberFormat="1" applyFont="1" applyBorder="1" applyAlignment="1">
      <alignment horizontal="center" vertical="center"/>
      <protection/>
    </xf>
    <xf numFmtId="0" fontId="33" fillId="24" borderId="11" xfId="54" applyFont="1" applyFill="1" applyBorder="1" applyAlignment="1">
      <alignment vertical="center"/>
      <protection/>
    </xf>
    <xf numFmtId="49" fontId="33" fillId="24" borderId="11" xfId="54" applyNumberFormat="1" applyFont="1" applyFill="1" applyBorder="1" applyAlignment="1">
      <alignment vertical="center"/>
      <protection/>
    </xf>
    <xf numFmtId="49" fontId="48" fillId="24" borderId="13" xfId="54" applyNumberFormat="1" applyFont="1" applyFill="1" applyBorder="1" applyAlignment="1">
      <alignment vertical="center"/>
      <protection/>
    </xf>
    <xf numFmtId="49" fontId="48" fillId="0" borderId="11" xfId="54" applyNumberFormat="1" applyFont="1" applyBorder="1" applyAlignment="1">
      <alignment vertical="center"/>
      <protection/>
    </xf>
    <xf numFmtId="0" fontId="0" fillId="0" borderId="0" xfId="54">
      <alignment/>
      <protection/>
    </xf>
    <xf numFmtId="0" fontId="34" fillId="0" borderId="0" xfId="54" applyFont="1">
      <alignment/>
      <protection/>
    </xf>
    <xf numFmtId="49" fontId="29" fillId="0" borderId="0" xfId="0" applyNumberFormat="1" applyFont="1" applyBorder="1" applyAlignment="1">
      <alignment vertical="top"/>
    </xf>
    <xf numFmtId="49" fontId="19" fillId="0" borderId="0" xfId="0" applyNumberFormat="1" applyFont="1" applyBorder="1" applyAlignment="1">
      <alignment vertical="center"/>
    </xf>
    <xf numFmtId="49" fontId="29" fillId="0" borderId="0" xfId="0" applyNumberFormat="1" applyFont="1" applyBorder="1" applyAlignment="1">
      <alignment/>
    </xf>
    <xf numFmtId="49" fontId="29" fillId="0" borderId="0" xfId="0" applyNumberFormat="1" applyFont="1" applyAlignment="1">
      <alignment/>
    </xf>
    <xf numFmtId="0" fontId="20" fillId="0" borderId="0" xfId="0" applyFont="1" applyAlignment="1">
      <alignment vertical="top"/>
    </xf>
    <xf numFmtId="0" fontId="21" fillId="0" borderId="0" xfId="0" applyFont="1" applyAlignment="1">
      <alignment vertical="top"/>
    </xf>
    <xf numFmtId="0" fontId="23" fillId="0" borderId="0" xfId="0" applyFont="1" applyAlignment="1">
      <alignment horizontal="left"/>
    </xf>
    <xf numFmtId="0" fontId="20" fillId="0" borderId="0" xfId="0" applyFont="1" applyBorder="1" applyAlignment="1">
      <alignment vertical="top"/>
    </xf>
    <xf numFmtId="49" fontId="24" fillId="0" borderId="0" xfId="0" applyNumberFormat="1" applyFont="1" applyBorder="1" applyAlignment="1">
      <alignment horizontal="left" vertical="center"/>
    </xf>
    <xf numFmtId="0" fontId="30" fillId="0" borderId="0" xfId="45" applyNumberFormat="1" applyFont="1" applyBorder="1" applyAlignment="1" applyProtection="1">
      <alignment vertical="center"/>
      <protection locked="0"/>
    </xf>
    <xf numFmtId="0" fontId="0" fillId="0" borderId="0" xfId="0" applyFont="1" applyAlignment="1">
      <alignment/>
    </xf>
    <xf numFmtId="0" fontId="25" fillId="0" borderId="0" xfId="0" applyFont="1" applyAlignment="1">
      <alignment/>
    </xf>
    <xf numFmtId="0" fontId="26" fillId="20" borderId="0" xfId="0" applyFont="1" applyFill="1" applyAlignment="1">
      <alignment vertical="center"/>
    </xf>
    <xf numFmtId="0" fontId="27" fillId="20" borderId="0" xfId="0" applyFont="1" applyFill="1" applyAlignment="1">
      <alignment vertical="center"/>
    </xf>
    <xf numFmtId="49" fontId="26" fillId="20" borderId="0" xfId="0" applyNumberFormat="1" applyFont="1" applyFill="1" applyAlignment="1">
      <alignment vertical="center"/>
    </xf>
    <xf numFmtId="49" fontId="27" fillId="20" borderId="0" xfId="0" applyNumberFormat="1" applyFont="1" applyFill="1" applyAlignment="1">
      <alignment vertical="center"/>
    </xf>
    <xf numFmtId="49" fontId="26" fillId="20" borderId="0" xfId="0" applyNumberFormat="1" applyFont="1" applyFill="1" applyAlignment="1">
      <alignment horizontal="right" vertical="center"/>
    </xf>
    <xf numFmtId="49" fontId="28" fillId="20" borderId="0" xfId="0" applyNumberFormat="1" applyFont="1" applyFill="1" applyAlignment="1">
      <alignment horizontal="right" vertical="center"/>
    </xf>
    <xf numFmtId="0" fontId="29" fillId="0" borderId="0" xfId="0" applyFont="1" applyAlignment="1">
      <alignment vertical="center"/>
    </xf>
    <xf numFmtId="0" fontId="23" fillId="0" borderId="10" xfId="0" applyFont="1" applyBorder="1" applyAlignment="1">
      <alignment/>
    </xf>
    <xf numFmtId="0" fontId="26" fillId="0" borderId="10" xfId="0" applyFont="1" applyBorder="1" applyAlignment="1">
      <alignment vertical="center"/>
    </xf>
    <xf numFmtId="0" fontId="27" fillId="0" borderId="10" xfId="0" applyFont="1" applyBorder="1" applyAlignment="1">
      <alignment vertical="center"/>
    </xf>
    <xf numFmtId="0" fontId="23" fillId="0" borderId="10" xfId="0" applyFont="1" applyBorder="1" applyAlignment="1">
      <alignment horizontal="center"/>
    </xf>
    <xf numFmtId="49" fontId="27" fillId="0" borderId="10" xfId="0" applyNumberFormat="1" applyFont="1" applyBorder="1" applyAlignment="1">
      <alignment vertical="center"/>
    </xf>
    <xf numFmtId="0" fontId="26" fillId="0" borderId="10" xfId="45" applyNumberFormat="1" applyFont="1" applyBorder="1" applyAlignment="1" applyProtection="1">
      <alignment vertical="center"/>
      <protection locked="0"/>
    </xf>
    <xf numFmtId="0" fontId="23" fillId="0" borderId="10" xfId="0" applyFont="1" applyBorder="1" applyAlignment="1">
      <alignment horizontal="right"/>
    </xf>
    <xf numFmtId="0" fontId="30" fillId="0" borderId="0" xfId="0" applyFont="1" applyAlignment="1">
      <alignment vertical="center"/>
    </xf>
    <xf numFmtId="0" fontId="26" fillId="20" borderId="0" xfId="0" applyFont="1" applyFill="1" applyAlignment="1">
      <alignment horizontal="right" vertical="center"/>
    </xf>
    <xf numFmtId="0" fontId="26" fillId="20" borderId="0" xfId="0" applyFont="1" applyFill="1" applyAlignment="1">
      <alignment horizontal="center" vertical="center"/>
    </xf>
    <xf numFmtId="0" fontId="26" fillId="20" borderId="0" xfId="0" applyFont="1" applyFill="1" applyAlignment="1">
      <alignment horizontal="left" vertical="center"/>
    </xf>
    <xf numFmtId="0" fontId="27" fillId="20" borderId="0" xfId="0" applyFont="1" applyFill="1" applyAlignment="1">
      <alignment horizontal="center" vertical="center"/>
    </xf>
    <xf numFmtId="0" fontId="29" fillId="0" borderId="0" xfId="0" applyFont="1" applyAlignment="1">
      <alignment horizontal="right" vertical="center"/>
    </xf>
    <xf numFmtId="0" fontId="29" fillId="0" borderId="0" xfId="0" applyFont="1" applyAlignment="1">
      <alignment horizontal="center" vertical="center"/>
    </xf>
    <xf numFmtId="0" fontId="29"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0" fontId="37" fillId="0" borderId="0" xfId="0" applyFont="1" applyAlignment="1">
      <alignment horizontal="center" vertical="center"/>
    </xf>
    <xf numFmtId="0" fontId="0"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49" fontId="50" fillId="0" borderId="0" xfId="0" applyNumberFormat="1" applyFont="1" applyAlignment="1">
      <alignment horizontal="right" vertical="center"/>
    </xf>
    <xf numFmtId="49" fontId="50" fillId="0" borderId="0" xfId="0" applyNumberFormat="1" applyFont="1" applyBorder="1" applyAlignment="1">
      <alignment horizontal="left" vertical="center"/>
    </xf>
    <xf numFmtId="0" fontId="37" fillId="0" borderId="26" xfId="0" applyFont="1" applyBorder="1" applyAlignment="1">
      <alignment vertical="center"/>
    </xf>
    <xf numFmtId="0" fontId="37" fillId="0" borderId="27" xfId="0" applyFont="1" applyBorder="1" applyAlignment="1">
      <alignment vertical="center"/>
    </xf>
    <xf numFmtId="0" fontId="43" fillId="0" borderId="27" xfId="0" applyFont="1" applyBorder="1" applyAlignment="1">
      <alignment horizontal="center" vertical="center"/>
    </xf>
    <xf numFmtId="0" fontId="37" fillId="0" borderId="11" xfId="0" applyFont="1" applyBorder="1" applyAlignment="1">
      <alignment vertical="center"/>
    </xf>
    <xf numFmtId="0" fontId="36" fillId="0" borderId="11" xfId="0" applyFont="1" applyBorder="1" applyAlignment="1">
      <alignment vertical="center"/>
    </xf>
    <xf numFmtId="0" fontId="23" fillId="0" borderId="11" xfId="0" applyFont="1" applyBorder="1" applyAlignment="1">
      <alignment vertical="center"/>
    </xf>
    <xf numFmtId="0" fontId="42" fillId="0" borderId="11" xfId="0" applyFont="1" applyBorder="1" applyAlignment="1">
      <alignment horizontal="center" vertical="center"/>
    </xf>
    <xf numFmtId="0" fontId="37" fillId="0" borderId="0" xfId="0" applyFont="1" applyAlignment="1">
      <alignment horizontal="center" vertical="center"/>
    </xf>
    <xf numFmtId="0" fontId="51" fillId="0" borderId="13" xfId="0" applyFont="1" applyBorder="1" applyAlignment="1">
      <alignment horizontal="right" vertical="center"/>
    </xf>
    <xf numFmtId="0" fontId="36" fillId="0" borderId="0" xfId="0" applyFont="1" applyAlignment="1">
      <alignment vertical="center"/>
    </xf>
    <xf numFmtId="0" fontId="39" fillId="0" borderId="15" xfId="0" applyFont="1" applyBorder="1" applyAlignment="1">
      <alignment horizontal="center" vertical="center"/>
    </xf>
    <xf numFmtId="0" fontId="43" fillId="0" borderId="0" xfId="0" applyFont="1" applyAlignment="1">
      <alignment horizontal="left" vertical="center"/>
    </xf>
    <xf numFmtId="0" fontId="39" fillId="0" borderId="0" xfId="0" applyFont="1" applyAlignment="1">
      <alignment horizontal="left" vertical="center"/>
    </xf>
    <xf numFmtId="0" fontId="43" fillId="0" borderId="11" xfId="0" applyFont="1" applyBorder="1" applyAlignment="1">
      <alignment horizontal="left" vertical="center"/>
    </xf>
    <xf numFmtId="0" fontId="41" fillId="0" borderId="11" xfId="0" applyFont="1" applyBorder="1" applyAlignment="1">
      <alignment horizontal="right" vertical="center"/>
    </xf>
    <xf numFmtId="0" fontId="0" fillId="0" borderId="11" xfId="0" applyFont="1" applyBorder="1" applyAlignment="1">
      <alignment vertical="center"/>
    </xf>
    <xf numFmtId="0" fontId="39" fillId="0" borderId="13" xfId="0" applyFont="1" applyBorder="1" applyAlignment="1">
      <alignment horizontal="center" vertical="center"/>
    </xf>
    <xf numFmtId="0" fontId="39" fillId="0" borderId="0" xfId="0" applyFont="1" applyBorder="1" applyAlignment="1">
      <alignment vertical="center"/>
    </xf>
    <xf numFmtId="0" fontId="37" fillId="0" borderId="0" xfId="0" applyFont="1" applyBorder="1" applyAlignment="1">
      <alignment horizontal="left" vertical="center"/>
    </xf>
    <xf numFmtId="0" fontId="41" fillId="0" borderId="13" xfId="0" applyFont="1" applyBorder="1" applyAlignment="1">
      <alignment horizontal="right" vertical="center"/>
    </xf>
    <xf numFmtId="0" fontId="45" fillId="0" borderId="0" xfId="0" applyFont="1" applyBorder="1" applyAlignment="1">
      <alignment vertical="center"/>
    </xf>
    <xf numFmtId="0" fontId="41" fillId="0" borderId="0" xfId="0" applyFont="1" applyBorder="1" applyAlignment="1">
      <alignment horizontal="right" vertical="center"/>
    </xf>
    <xf numFmtId="0" fontId="37" fillId="0" borderId="0" xfId="0" applyFont="1" applyBorder="1" applyAlignment="1">
      <alignment vertical="center"/>
    </xf>
    <xf numFmtId="0" fontId="43" fillId="0" borderId="0" xfId="0" applyFont="1" applyBorder="1" applyAlignment="1">
      <alignment horizontal="center" vertical="center"/>
    </xf>
    <xf numFmtId="0" fontId="37" fillId="0" borderId="0" xfId="0" applyFont="1" applyBorder="1" applyAlignment="1">
      <alignment vertical="center"/>
    </xf>
    <xf numFmtId="0" fontId="36" fillId="0" borderId="0" xfId="0" applyFont="1" applyBorder="1" applyAlignment="1">
      <alignment vertical="center"/>
    </xf>
    <xf numFmtId="0" fontId="23" fillId="0" borderId="0" xfId="0" applyFont="1" applyBorder="1" applyAlignment="1">
      <alignment vertical="center"/>
    </xf>
    <xf numFmtId="0" fontId="42" fillId="0" borderId="0" xfId="0" applyFont="1" applyBorder="1" applyAlignment="1">
      <alignment horizontal="center" vertical="center"/>
    </xf>
    <xf numFmtId="0" fontId="37" fillId="0" borderId="0" xfId="0" applyFont="1" applyBorder="1" applyAlignment="1">
      <alignment horizontal="center" vertical="center"/>
    </xf>
    <xf numFmtId="0" fontId="51" fillId="0" borderId="0" xfId="0" applyFont="1" applyBorder="1" applyAlignment="1">
      <alignment horizontal="right" vertical="center"/>
    </xf>
    <xf numFmtId="0" fontId="37" fillId="0" borderId="0" xfId="0" applyFont="1" applyBorder="1" applyAlignment="1">
      <alignment horizontal="center" vertical="center"/>
    </xf>
    <xf numFmtId="0" fontId="0" fillId="0" borderId="0" xfId="0" applyFont="1" applyBorder="1" applyAlignment="1">
      <alignment vertical="center"/>
    </xf>
    <xf numFmtId="0" fontId="39" fillId="0" borderId="0" xfId="0" applyFont="1" applyBorder="1" applyAlignment="1">
      <alignment horizontal="center" vertical="center"/>
    </xf>
    <xf numFmtId="0" fontId="43" fillId="0" borderId="0" xfId="0" applyFont="1" applyBorder="1" applyAlignment="1">
      <alignment horizontal="left" vertical="center"/>
    </xf>
    <xf numFmtId="0" fontId="39" fillId="0" borderId="0" xfId="0" applyFont="1" applyBorder="1" applyAlignment="1">
      <alignment horizontal="left" vertical="center"/>
    </xf>
    <xf numFmtId="0" fontId="39" fillId="0" borderId="15" xfId="0" applyFont="1" applyBorder="1" applyAlignment="1">
      <alignment vertical="center"/>
    </xf>
    <xf numFmtId="0" fontId="37" fillId="0" borderId="0" xfId="0" applyFont="1" applyAlignment="1">
      <alignment horizontal="left" vertical="center"/>
    </xf>
    <xf numFmtId="0" fontId="45" fillId="0" borderId="0" xfId="0" applyFont="1" applyAlignment="1">
      <alignment vertical="center"/>
    </xf>
    <xf numFmtId="0" fontId="41" fillId="0" borderId="0" xfId="0" applyFont="1" applyAlignment="1">
      <alignment horizontal="righ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0" fontId="37" fillId="0" borderId="15" xfId="0" applyFont="1" applyBorder="1" applyAlignment="1">
      <alignment horizontal="right" vertical="center"/>
    </xf>
    <xf numFmtId="0" fontId="39" fillId="0" borderId="15" xfId="0" applyFont="1" applyBorder="1" applyAlignment="1">
      <alignment horizontal="left" vertical="center"/>
    </xf>
    <xf numFmtId="0" fontId="37" fillId="0" borderId="11" xfId="0" applyFont="1" applyBorder="1" applyAlignment="1">
      <alignment vertical="center"/>
    </xf>
    <xf numFmtId="0" fontId="37" fillId="0" borderId="0" xfId="0" applyFont="1" applyBorder="1" applyAlignment="1">
      <alignment horizontal="right" vertical="center"/>
    </xf>
    <xf numFmtId="0" fontId="38" fillId="0" borderId="0" xfId="0" applyFont="1" applyBorder="1" applyAlignment="1">
      <alignment horizontal="center" vertical="center"/>
    </xf>
    <xf numFmtId="0" fontId="0" fillId="0" borderId="0" xfId="0" applyFont="1" applyBorder="1" applyAlignment="1">
      <alignment vertical="center"/>
    </xf>
    <xf numFmtId="49" fontId="37" fillId="0" borderId="0" xfId="0" applyNumberFormat="1" applyFont="1" applyAlignment="1">
      <alignment horizontal="center" vertical="center"/>
    </xf>
    <xf numFmtId="1" fontId="37" fillId="0" borderId="0" xfId="0" applyNumberFormat="1" applyFont="1" applyAlignment="1">
      <alignment horizontal="center" vertical="center"/>
    </xf>
    <xf numFmtId="49" fontId="37" fillId="0" borderId="0" xfId="0" applyNumberFormat="1" applyFont="1" applyAlignment="1">
      <alignment vertical="center"/>
    </xf>
    <xf numFmtId="49" fontId="0" fillId="0" borderId="0" xfId="0" applyNumberFormat="1" applyAlignment="1">
      <alignment vertical="center"/>
    </xf>
    <xf numFmtId="49" fontId="39" fillId="0" borderId="0" xfId="0" applyNumberFormat="1" applyFont="1" applyAlignment="1">
      <alignment horizontal="center" vertical="center"/>
    </xf>
    <xf numFmtId="49" fontId="39" fillId="0" borderId="0" xfId="0" applyNumberFormat="1" applyFont="1" applyAlignment="1">
      <alignment vertical="center"/>
    </xf>
    <xf numFmtId="49" fontId="46" fillId="0" borderId="0" xfId="0" applyNumberFormat="1" applyFont="1" applyAlignment="1">
      <alignment vertical="center"/>
    </xf>
    <xf numFmtId="49" fontId="47" fillId="0" borderId="0" xfId="0" applyNumberFormat="1" applyFont="1" applyAlignment="1">
      <alignment vertical="center"/>
    </xf>
    <xf numFmtId="0" fontId="0" fillId="0" borderId="0" xfId="0" applyAlignment="1">
      <alignment vertical="center"/>
    </xf>
    <xf numFmtId="0" fontId="34" fillId="0" borderId="0" xfId="0" applyFont="1" applyAlignment="1">
      <alignment/>
    </xf>
    <xf numFmtId="0" fontId="41" fillId="0" borderId="15" xfId="0" applyFont="1" applyBorder="1" applyAlignment="1">
      <alignment horizontal="right" vertical="center"/>
    </xf>
    <xf numFmtId="0" fontId="52" fillId="0" borderId="0" xfId="0" applyFont="1" applyAlignment="1">
      <alignment horizontal="right" vertical="center"/>
    </xf>
    <xf numFmtId="0" fontId="42" fillId="0" borderId="13" xfId="0" applyFont="1" applyBorder="1" applyAlignment="1">
      <alignment horizontal="center" vertical="center"/>
    </xf>
    <xf numFmtId="49" fontId="53" fillId="0" borderId="0" xfId="0" applyNumberFormat="1" applyFont="1" applyBorder="1" applyAlignment="1">
      <alignment vertical="top"/>
    </xf>
    <xf numFmtId="0" fontId="54" fillId="0" borderId="10" xfId="45" applyNumberFormat="1" applyFont="1" applyBorder="1" applyAlignment="1" applyProtection="1">
      <alignment vertical="center"/>
      <protection locked="0"/>
    </xf>
    <xf numFmtId="0" fontId="55" fillId="0" borderId="0" xfId="0" applyFont="1" applyAlignment="1">
      <alignment horizontal="left" vertical="center"/>
    </xf>
    <xf numFmtId="0" fontId="55" fillId="0" borderId="11" xfId="0" applyFont="1" applyBorder="1" applyAlignment="1">
      <alignment horizontal="left" vertical="center"/>
    </xf>
    <xf numFmtId="0" fontId="39" fillId="0" borderId="15" xfId="0" applyFont="1" applyBorder="1" applyAlignment="1">
      <alignment horizontal="right" vertical="center"/>
    </xf>
    <xf numFmtId="0" fontId="43" fillId="0" borderId="0" xfId="0" applyFont="1" applyAlignment="1">
      <alignment horizontal="left" vertical="center"/>
    </xf>
    <xf numFmtId="0" fontId="43" fillId="0" borderId="11" xfId="0" applyFont="1" applyBorder="1" applyAlignment="1">
      <alignment horizontal="left" vertical="center"/>
    </xf>
    <xf numFmtId="0" fontId="36" fillId="0" borderId="0" xfId="0" applyFont="1" applyAlignment="1">
      <alignment vertical="center"/>
    </xf>
    <xf numFmtId="0" fontId="37" fillId="0" borderId="0" xfId="0" applyFont="1" applyAlignment="1">
      <alignment vertical="center"/>
    </xf>
    <xf numFmtId="0" fontId="39" fillId="0" borderId="11" xfId="0" applyFont="1" applyBorder="1" applyAlignment="1">
      <alignment vertical="center"/>
    </xf>
    <xf numFmtId="0" fontId="37" fillId="0" borderId="0" xfId="0" applyFont="1" applyAlignment="1">
      <alignment horizontal="right" vertical="center"/>
    </xf>
    <xf numFmtId="0" fontId="36" fillId="0" borderId="0" xfId="0" applyFont="1" applyAlignment="1">
      <alignment horizontal="right" vertical="center"/>
    </xf>
    <xf numFmtId="0" fontId="43" fillId="0" borderId="0" xfId="0" applyFont="1" applyBorder="1" applyAlignment="1">
      <alignment horizontal="left" vertical="center"/>
    </xf>
    <xf numFmtId="0" fontId="26" fillId="0" borderId="18" xfId="0" applyFont="1" applyFill="1" applyBorder="1" applyAlignment="1">
      <alignment vertical="center"/>
    </xf>
    <xf numFmtId="0" fontId="26" fillId="0" borderId="17" xfId="0" applyFont="1" applyFill="1" applyBorder="1" applyAlignment="1">
      <alignment vertical="center"/>
    </xf>
    <xf numFmtId="0" fontId="26" fillId="0" borderId="19" xfId="0" applyFont="1" applyFill="1" applyBorder="1" applyAlignment="1">
      <alignment vertical="center"/>
    </xf>
    <xf numFmtId="49" fontId="28" fillId="0" borderId="17" xfId="0" applyNumberFormat="1" applyFont="1" applyFill="1" applyBorder="1" applyAlignment="1">
      <alignment horizontal="center" vertical="center"/>
    </xf>
    <xf numFmtId="49" fontId="28" fillId="0" borderId="17" xfId="0" applyNumberFormat="1" applyFont="1" applyFill="1" applyBorder="1" applyAlignment="1">
      <alignment vertical="center"/>
    </xf>
    <xf numFmtId="49" fontId="28" fillId="0" borderId="17" xfId="0" applyNumberFormat="1" applyFont="1" applyFill="1" applyBorder="1" applyAlignment="1">
      <alignment horizontal="centerContinuous" vertical="center"/>
    </xf>
    <xf numFmtId="49" fontId="28" fillId="0" borderId="20" xfId="0" applyNumberFormat="1" applyFont="1" applyFill="1" applyBorder="1" applyAlignment="1">
      <alignment horizontal="centerContinuous" vertical="center"/>
    </xf>
    <xf numFmtId="49" fontId="27" fillId="0" borderId="17" xfId="0" applyNumberFormat="1" applyFont="1" applyFill="1" applyBorder="1" applyAlignment="1">
      <alignment vertical="center"/>
    </xf>
    <xf numFmtId="49" fontId="27" fillId="0" borderId="20" xfId="0" applyNumberFormat="1" applyFont="1" applyFill="1" applyBorder="1" applyAlignment="1">
      <alignment vertical="center"/>
    </xf>
    <xf numFmtId="49" fontId="26" fillId="0" borderId="17" xfId="0" applyNumberFormat="1" applyFont="1" applyFill="1" applyBorder="1" applyAlignment="1">
      <alignment horizontal="left" vertical="center"/>
    </xf>
    <xf numFmtId="49" fontId="26" fillId="0" borderId="20" xfId="0" applyNumberFormat="1" applyFont="1" applyFill="1" applyBorder="1" applyAlignment="1">
      <alignment horizontal="left" vertical="center"/>
    </xf>
    <xf numFmtId="0" fontId="33" fillId="0" borderId="0" xfId="0" applyFont="1" applyAlignment="1">
      <alignment vertical="center"/>
    </xf>
    <xf numFmtId="49" fontId="33" fillId="0" borderId="21" xfId="0" applyNumberFormat="1" applyFont="1" applyFill="1" applyBorder="1" applyAlignment="1">
      <alignment vertical="center"/>
    </xf>
    <xf numFmtId="49" fontId="33" fillId="0" borderId="0" xfId="0" applyNumberFormat="1" applyFont="1" applyFill="1" applyBorder="1" applyAlignment="1">
      <alignment vertical="center"/>
    </xf>
    <xf numFmtId="49" fontId="33" fillId="0" borderId="15" xfId="0" applyNumberFormat="1" applyFont="1" applyFill="1" applyBorder="1" applyAlignment="1">
      <alignment horizontal="right" vertical="center"/>
    </xf>
    <xf numFmtId="49" fontId="33" fillId="0" borderId="0" xfId="0" applyNumberFormat="1" applyFont="1" applyFill="1" applyBorder="1" applyAlignment="1">
      <alignment horizontal="center" vertical="center"/>
    </xf>
    <xf numFmtId="0" fontId="33" fillId="0" borderId="0" xfId="0" applyFont="1" applyFill="1" applyBorder="1" applyAlignment="1">
      <alignment vertical="center"/>
    </xf>
    <xf numFmtId="49" fontId="33" fillId="0" borderId="15" xfId="0" applyNumberFormat="1" applyFont="1" applyFill="1" applyBorder="1" applyAlignment="1">
      <alignment vertical="center"/>
    </xf>
    <xf numFmtId="49" fontId="48"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49" fontId="34" fillId="0" borderId="15" xfId="0" applyNumberFormat="1" applyFont="1" applyFill="1" applyBorder="1" applyAlignment="1">
      <alignment vertical="center"/>
    </xf>
    <xf numFmtId="0" fontId="33" fillId="0" borderId="11" xfId="0" applyFont="1" applyFill="1" applyBorder="1" applyAlignment="1">
      <alignment vertical="center"/>
    </xf>
    <xf numFmtId="49" fontId="34" fillId="0" borderId="11" xfId="0" applyNumberFormat="1" applyFont="1" applyFill="1" applyBorder="1" applyAlignment="1">
      <alignment vertical="center"/>
    </xf>
    <xf numFmtId="49" fontId="33" fillId="0" borderId="11" xfId="0" applyNumberFormat="1" applyFont="1" applyFill="1" applyBorder="1" applyAlignment="1">
      <alignment vertical="center"/>
    </xf>
    <xf numFmtId="49" fontId="34" fillId="0" borderId="13" xfId="0" applyNumberFormat="1" applyFont="1" applyFill="1" applyBorder="1" applyAlignment="1">
      <alignment vertical="center"/>
    </xf>
    <xf numFmtId="49" fontId="33" fillId="0" borderId="24" xfId="0" applyNumberFormat="1" applyFont="1" applyFill="1" applyBorder="1" applyAlignment="1">
      <alignment vertical="center"/>
    </xf>
    <xf numFmtId="49" fontId="33" fillId="0" borderId="13" xfId="0" applyNumberFormat="1" applyFont="1" applyFill="1" applyBorder="1" applyAlignment="1">
      <alignment horizontal="right" vertical="center"/>
    </xf>
    <xf numFmtId="49" fontId="26" fillId="0" borderId="22" xfId="0" applyNumberFormat="1" applyFont="1" applyFill="1" applyBorder="1" applyAlignment="1">
      <alignment vertical="center"/>
    </xf>
    <xf numFmtId="49" fontId="26" fillId="0" borderId="23" xfId="0" applyNumberFormat="1" applyFont="1" applyFill="1" applyBorder="1" applyAlignment="1">
      <alignment vertical="center"/>
    </xf>
    <xf numFmtId="0" fontId="33" fillId="0" borderId="21" xfId="0" applyFont="1" applyFill="1" applyBorder="1" applyAlignment="1">
      <alignment vertical="center"/>
    </xf>
    <xf numFmtId="49" fontId="33" fillId="0" borderId="0" xfId="0" applyNumberFormat="1" applyFont="1" applyFill="1" applyBorder="1" applyAlignment="1">
      <alignment horizontal="right" vertical="center"/>
    </xf>
    <xf numFmtId="0" fontId="26" fillId="0" borderId="24" xfId="0" applyFont="1" applyFill="1" applyBorder="1" applyAlignment="1">
      <alignment vertical="center"/>
    </xf>
    <xf numFmtId="0" fontId="26" fillId="0" borderId="11" xfId="0" applyFont="1" applyFill="1" applyBorder="1" applyAlignment="1">
      <alignment vertical="center"/>
    </xf>
    <xf numFmtId="0" fontId="26" fillId="0" borderId="25" xfId="0" applyFont="1" applyFill="1" applyBorder="1" applyAlignment="1">
      <alignment vertical="center"/>
    </xf>
    <xf numFmtId="0" fontId="33" fillId="0" borderId="15" xfId="0" applyFont="1" applyFill="1" applyBorder="1" applyAlignment="1">
      <alignment horizontal="right" vertical="center"/>
    </xf>
    <xf numFmtId="0" fontId="33" fillId="0" borderId="13" xfId="0" applyFont="1" applyFill="1" applyBorder="1" applyAlignment="1">
      <alignment horizontal="right" vertical="center"/>
    </xf>
    <xf numFmtId="49" fontId="33" fillId="0" borderId="11" xfId="0" applyNumberFormat="1" applyFont="1" applyFill="1" applyBorder="1" applyAlignment="1">
      <alignment horizontal="center" vertical="center"/>
    </xf>
    <xf numFmtId="49" fontId="33" fillId="0" borderId="13" xfId="0" applyNumberFormat="1" applyFont="1" applyFill="1" applyBorder="1" applyAlignment="1">
      <alignment vertical="center"/>
    </xf>
    <xf numFmtId="49" fontId="48" fillId="0" borderId="11" xfId="0" applyNumberFormat="1" applyFont="1" applyFill="1" applyBorder="1" applyAlignment="1">
      <alignment horizontal="center" vertical="center"/>
    </xf>
    <xf numFmtId="0" fontId="44" fillId="0" borderId="13" xfId="0" applyFont="1" applyFill="1" applyBorder="1" applyAlignment="1">
      <alignment horizontal="right" vertical="center"/>
    </xf>
    <xf numFmtId="0" fontId="19" fillId="0" borderId="0" xfId="0" applyFont="1" applyBorder="1" applyAlignment="1">
      <alignment vertical="top"/>
    </xf>
    <xf numFmtId="0" fontId="37" fillId="0" borderId="11" xfId="0" applyFont="1" applyBorder="1" applyAlignment="1">
      <alignment horizontal="center" vertical="center"/>
    </xf>
    <xf numFmtId="0" fontId="37" fillId="0" borderId="11" xfId="0" applyFont="1" applyBorder="1" applyAlignment="1">
      <alignment horizontal="center" vertical="center"/>
    </xf>
    <xf numFmtId="14" fontId="30" fillId="0" borderId="10" xfId="54" applyNumberFormat="1" applyFont="1" applyBorder="1" applyAlignment="1">
      <alignment horizontal="left"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Денежный_Болванка сеток"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6">
    <dxf>
      <font>
        <i val="0"/>
        <color indexed="9"/>
      </font>
      <fill>
        <patternFill>
          <bgColor indexed="42"/>
        </patternFill>
      </fill>
    </dxf>
    <dxf>
      <font>
        <i val="0"/>
        <color indexed="9"/>
      </font>
      <fill>
        <patternFill>
          <bgColor indexed="42"/>
        </patternFill>
      </fill>
    </dxf>
    <dxf>
      <font>
        <b/>
        <i val="0"/>
        <color indexed="8"/>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638175</xdr:colOff>
      <xdr:row>8</xdr:row>
      <xdr:rowOff>104775</xdr:rowOff>
    </xdr:from>
    <xdr:to>
      <xdr:col>16</xdr:col>
      <xdr:colOff>19050</xdr:colOff>
      <xdr:row>16</xdr:row>
      <xdr:rowOff>66675</xdr:rowOff>
    </xdr:to>
    <xdr:pic>
      <xdr:nvPicPr>
        <xdr:cNvPr id="1" name="Picture 15" descr="Награда"/>
        <xdr:cNvPicPr preferRelativeResize="1">
          <a:picLocks noChangeAspect="1"/>
        </xdr:cNvPicPr>
      </xdr:nvPicPr>
      <xdr:blipFill>
        <a:blip r:embed="rId1"/>
        <a:stretch>
          <a:fillRect/>
        </a:stretch>
      </xdr:blipFill>
      <xdr:spPr>
        <a:xfrm>
          <a:off x="5381625" y="1238250"/>
          <a:ext cx="923925" cy="885825"/>
        </a:xfrm>
        <a:prstGeom prst="rect">
          <a:avLst/>
        </a:prstGeom>
        <a:noFill/>
        <a:ln w="9525" cmpd="sng">
          <a:noFill/>
        </a:ln>
      </xdr:spPr>
    </xdr:pic>
    <xdr:clientData/>
  </xdr:twoCellAnchor>
  <xdr:twoCellAnchor editAs="oneCell">
    <xdr:from>
      <xdr:col>13</xdr:col>
      <xdr:colOff>542925</xdr:colOff>
      <xdr:row>122</xdr:row>
      <xdr:rowOff>104775</xdr:rowOff>
    </xdr:from>
    <xdr:to>
      <xdr:col>15</xdr:col>
      <xdr:colOff>638175</xdr:colOff>
      <xdr:row>130</xdr:row>
      <xdr:rowOff>66675</xdr:rowOff>
    </xdr:to>
    <xdr:pic>
      <xdr:nvPicPr>
        <xdr:cNvPr id="2" name="Picture 15" descr="Награда"/>
        <xdr:cNvPicPr preferRelativeResize="1">
          <a:picLocks noChangeAspect="1"/>
        </xdr:cNvPicPr>
      </xdr:nvPicPr>
      <xdr:blipFill>
        <a:blip r:embed="rId1"/>
        <a:stretch>
          <a:fillRect/>
        </a:stretch>
      </xdr:blipFill>
      <xdr:spPr>
        <a:xfrm>
          <a:off x="5286375" y="14287500"/>
          <a:ext cx="9239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5;&#1074;&#1075;&#1077;&#1085;&#1080;&#1081;%20&#1047;&#1091;&#1082;&#1080;&#1085;\&#1052;&#1086;&#1080;%20&#1076;&#1086;&#1082;&#1091;&#1084;&#1077;&#1085;&#1090;&#1099;\OFFICIATING\Forms\&#1041;&#1086;&#1083;&#1074;&#1072;&#1085;&#1082;&#1072;%20&#1089;&#1077;&#1090;&#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5;&#1074;&#1075;&#1077;&#1085;&#1080;&#1081;%20&#1047;&#1091;&#1082;&#1080;&#1085;\&#1052;&#1086;&#1080;%20&#1076;&#1086;&#1082;&#1091;&#1084;&#1077;&#1085;&#1090;&#1099;\OFFICIATING\&#1058;&#1091;&#1088;&#1085;&#1080;&#1088;&#1099;\&#1071;&#1083;&#1090;&#1072;%20&#1054;&#1089;&#1077;&#1085;&#1100;\&#1071;&#1083;&#1090;&#1072;%20&#1054;&#1089;&#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definedNames>
      <definedName name="Jun_Hide_CU"/>
      <definedName name="Jun_Show_CU"/>
    </definedNames>
    <sheetDataSet>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15">
        <row r="7">
          <cell r="A7" t="str">
            <v>№</v>
          </cell>
          <cell r="B7" t="str">
            <v>ФАМИЛИЯ</v>
          </cell>
          <cell r="C7" t="str">
            <v>ИМЯ</v>
          </cell>
          <cell r="D7" t="str">
            <v>ГОРОД</v>
          </cell>
          <cell r="E7" t="str">
            <v>РЕЙТИНГ</v>
          </cell>
          <cell r="G7" t="str">
            <v>ФАМИЛИЯ</v>
          </cell>
          <cell r="H7" t="str">
            <v>ИМЯ</v>
          </cell>
          <cell r="I7" t="str">
            <v>ГОРОД</v>
          </cell>
          <cell r="M7" t="str">
            <v>РЕЙТИНГ</v>
          </cell>
          <cell r="Q7" t="str">
            <v>Acc
Number</v>
          </cell>
          <cell r="R7" t="str">
            <v>Status
Number</v>
          </cell>
          <cell r="T7" t="str">
            <v>СТАТУС</v>
          </cell>
          <cell r="U7" t="str">
            <v>ОБЩИЙ РЕЙТИНГ</v>
          </cell>
          <cell r="V7" t="str">
            <v>ПОСЕВ</v>
          </cell>
        </row>
        <row r="8">
          <cell r="A8">
            <v>1</v>
          </cell>
          <cell r="Q8" t="str">
            <v/>
          </cell>
          <cell r="R8" t="str">
            <v/>
          </cell>
          <cell r="U8">
            <v>0</v>
          </cell>
        </row>
        <row r="9">
          <cell r="A9">
            <v>2</v>
          </cell>
          <cell r="Q9" t="str">
            <v/>
          </cell>
          <cell r="R9" t="str">
            <v/>
          </cell>
          <cell r="U9">
            <v>0</v>
          </cell>
        </row>
        <row r="10">
          <cell r="A10">
            <v>3</v>
          </cell>
          <cell r="Q10" t="str">
            <v/>
          </cell>
          <cell r="R10" t="str">
            <v/>
          </cell>
          <cell r="U10">
            <v>0</v>
          </cell>
        </row>
        <row r="11">
          <cell r="A11">
            <v>4</v>
          </cell>
          <cell r="Q11" t="str">
            <v/>
          </cell>
          <cell r="R11" t="str">
            <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row r="24">
          <cell r="A24">
            <v>17</v>
          </cell>
          <cell r="Q24" t="str">
            <v/>
          </cell>
          <cell r="R24" t="str">
            <v/>
          </cell>
          <cell r="U24">
            <v>0</v>
          </cell>
        </row>
        <row r="25">
          <cell r="A25">
            <v>18</v>
          </cell>
          <cell r="Q25" t="str">
            <v/>
          </cell>
          <cell r="R25" t="str">
            <v/>
          </cell>
          <cell r="U25">
            <v>0</v>
          </cell>
        </row>
        <row r="26">
          <cell r="A26">
            <v>19</v>
          </cell>
          <cell r="Q26" t="str">
            <v/>
          </cell>
          <cell r="R26" t="str">
            <v/>
          </cell>
          <cell r="U26">
            <v>0</v>
          </cell>
        </row>
        <row r="27">
          <cell r="A27">
            <v>20</v>
          </cell>
          <cell r="Q27" t="str">
            <v/>
          </cell>
          <cell r="R27" t="str">
            <v/>
          </cell>
          <cell r="U27">
            <v>0</v>
          </cell>
        </row>
        <row r="28">
          <cell r="A28">
            <v>21</v>
          </cell>
          <cell r="Q28" t="str">
            <v/>
          </cell>
          <cell r="R28" t="str">
            <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СНОВА"/>
      <sheetName val="ДЮСШ СУББОТА"/>
      <sheetName val="ДЮСШ ВОСКРЕСЕНЬЕ"/>
      <sheetName val="3 5 7"/>
      <sheetName val="9-16"/>
      <sheetName val="17-24"/>
      <sheetName val="25"/>
      <sheetName val="25-28"/>
      <sheetName val="Группа ЖЕН"/>
      <sheetName val="Группы МУЖЧИНЫ"/>
      <sheetName val="ЖЕН ОСНОВА"/>
      <sheetName val="3 5 7 ЖЕН"/>
      <sheetName val="9-16 ЖЕН"/>
      <sheetName val="17-24 ЖЕН"/>
      <sheetName val="Информация"/>
      <sheetName val="Список МУЖ"/>
      <sheetName val="Список ЖЕН"/>
      <sheetName val="ВЗНОС"/>
      <sheetName val="Интурист ПЯТНИЦА"/>
      <sheetName val="ДЮСШ ПЯТНИЦА"/>
      <sheetName val="Интурист воскресенье"/>
      <sheetName val="Интурист СУББОТА"/>
    </sheetNames>
    <sheetDataSet>
      <sheetData sheetId="14">
        <row r="9">
          <cell r="A9" t="str">
            <v>Ялта-2007 "Бархатный сезон"</v>
          </cell>
        </row>
        <row r="11">
          <cell r="A11" t="str">
            <v>ДЮСШ, гост. Ялта</v>
          </cell>
        </row>
        <row r="13">
          <cell r="A13">
            <v>1</v>
          </cell>
        </row>
        <row r="15">
          <cell r="A15" t="str">
            <v>5-7 октября</v>
          </cell>
        </row>
        <row r="17">
          <cell r="A17" t="str">
            <v>Евгений Зукин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6"/>
  <sheetViews>
    <sheetView showGridLines="0" showZeros="0" tabSelected="1" view="pageBreakPreview" zoomScaleSheetLayoutView="100" zoomScalePageLayoutView="0" workbookViewId="0" topLeftCell="A1">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7.75" customHeight="1">
      <c r="A1" s="1" t="str">
        <f>'[2]Информация'!$A$9</f>
        <v>Ялта-2007 "Бархатный сезон"</v>
      </c>
      <c r="B1" s="265"/>
      <c r="C1" s="161"/>
      <c r="D1" s="162"/>
      <c r="E1" s="162"/>
      <c r="F1" s="163"/>
      <c r="G1" s="164"/>
      <c r="I1" s="166"/>
      <c r="J1" s="167"/>
      <c r="K1" s="166"/>
      <c r="L1" s="161"/>
      <c r="M1" s="161"/>
      <c r="N1" s="318" t="s">
        <v>126</v>
      </c>
      <c r="O1" s="166"/>
      <c r="Q1" s="166"/>
    </row>
    <row r="2" spans="1:17" s="179" customFormat="1" ht="12" customHeight="1">
      <c r="A2" s="173" t="s">
        <v>0</v>
      </c>
      <c r="B2" s="173"/>
      <c r="C2" s="173"/>
      <c r="D2" s="173"/>
      <c r="E2" s="173"/>
      <c r="F2" s="173" t="s">
        <v>1</v>
      </c>
      <c r="G2" s="173"/>
      <c r="H2" s="173"/>
      <c r="I2" s="174"/>
      <c r="J2" s="175" t="s">
        <v>89</v>
      </c>
      <c r="K2" s="176"/>
      <c r="L2" s="177"/>
      <c r="M2" s="174"/>
      <c r="N2" s="173"/>
      <c r="O2" s="174"/>
      <c r="P2" s="173"/>
      <c r="Q2" s="178" t="s">
        <v>2</v>
      </c>
    </row>
    <row r="3" spans="1:17" s="187" customFormat="1" ht="15" customHeight="1" thickBot="1">
      <c r="A3" s="180" t="str">
        <f>'[2]Информация'!$A$15</f>
        <v>5-7 октября</v>
      </c>
      <c r="B3" s="181"/>
      <c r="C3" s="181"/>
      <c r="D3" s="181"/>
      <c r="E3" s="181"/>
      <c r="F3" s="180" t="str">
        <f>'[2]Информация'!$A$11</f>
        <v>ДЮСШ, гост. Ялта</v>
      </c>
      <c r="G3" s="181"/>
      <c r="H3" s="181"/>
      <c r="I3" s="182"/>
      <c r="J3" s="183">
        <f>'[2]Информация'!$A$13</f>
        <v>1</v>
      </c>
      <c r="K3" s="184"/>
      <c r="L3" s="266"/>
      <c r="M3" s="182"/>
      <c r="N3" s="181"/>
      <c r="O3" s="182"/>
      <c r="P3" s="181"/>
      <c r="Q3" s="186" t="str">
        <f>'[2]Информация'!$A$17</f>
        <v>Евгений Зукин</v>
      </c>
    </row>
    <row r="4" spans="1:17" s="179" customFormat="1" ht="9">
      <c r="A4" s="188"/>
      <c r="B4" s="189" t="s">
        <v>4</v>
      </c>
      <c r="C4" s="189" t="s">
        <v>5</v>
      </c>
      <c r="D4" s="189" t="s">
        <v>6</v>
      </c>
      <c r="E4" s="190" t="s">
        <v>7</v>
      </c>
      <c r="F4" s="190" t="s">
        <v>8</v>
      </c>
      <c r="G4" s="190"/>
      <c r="H4" s="189" t="s">
        <v>9</v>
      </c>
      <c r="I4" s="191"/>
      <c r="J4" s="189"/>
      <c r="K4" s="191"/>
      <c r="L4" s="189"/>
      <c r="M4" s="191"/>
      <c r="N4" s="189"/>
      <c r="O4" s="191"/>
      <c r="P4" s="189"/>
      <c r="Q4" s="174"/>
    </row>
    <row r="5" spans="1:17" s="179" customFormat="1" ht="3.75" customHeight="1">
      <c r="A5" s="192"/>
      <c r="B5" s="193"/>
      <c r="C5" s="193"/>
      <c r="D5" s="193"/>
      <c r="E5" s="194"/>
      <c r="F5" s="194"/>
      <c r="G5" s="195"/>
      <c r="H5" s="194"/>
      <c r="I5" s="196"/>
      <c r="J5" s="193"/>
      <c r="K5" s="196"/>
      <c r="L5" s="193"/>
      <c r="M5" s="196"/>
      <c r="N5" s="193"/>
      <c r="O5" s="196"/>
      <c r="P5" s="193"/>
      <c r="Q5" s="197"/>
    </row>
    <row r="6" spans="1:17" s="199" customFormat="1" ht="12" customHeight="1">
      <c r="A6" s="198">
        <v>1</v>
      </c>
      <c r="B6" s="204"/>
      <c r="C6" s="205"/>
      <c r="D6" s="206"/>
      <c r="E6" s="248" t="s">
        <v>127</v>
      </c>
      <c r="F6" s="208"/>
      <c r="G6" s="209"/>
      <c r="H6" s="208"/>
      <c r="I6" s="210"/>
      <c r="J6" s="201"/>
      <c r="K6" s="200"/>
      <c r="L6" s="201"/>
      <c r="M6" s="200"/>
      <c r="N6" s="201"/>
      <c r="O6" s="200"/>
      <c r="P6" s="201"/>
      <c r="Q6" s="200"/>
    </row>
    <row r="7" spans="1:17" s="199" customFormat="1" ht="14.25" customHeight="1">
      <c r="A7" s="198"/>
      <c r="B7" s="211"/>
      <c r="C7" s="211"/>
      <c r="D7" s="211"/>
      <c r="E7" s="248" t="s">
        <v>128</v>
      </c>
      <c r="F7" s="208"/>
      <c r="G7" s="209"/>
      <c r="H7" s="208"/>
      <c r="I7" s="212"/>
      <c r="J7" s="213"/>
      <c r="K7" s="200"/>
      <c r="L7" s="201"/>
      <c r="M7" s="200"/>
      <c r="N7" s="201"/>
      <c r="O7" s="202"/>
      <c r="P7" s="203"/>
      <c r="Q7" s="203"/>
    </row>
    <row r="8" spans="1:17" s="199" customFormat="1" ht="9" customHeight="1">
      <c r="A8" s="198"/>
      <c r="B8" s="198"/>
      <c r="C8" s="198"/>
      <c r="D8" s="198"/>
      <c r="E8" s="201"/>
      <c r="F8" s="201"/>
      <c r="H8" s="201"/>
      <c r="I8" s="214"/>
      <c r="J8" s="270" t="s">
        <v>127</v>
      </c>
      <c r="K8" s="216"/>
      <c r="L8" s="201"/>
      <c r="M8" s="200"/>
      <c r="N8" s="201"/>
      <c r="O8" s="200"/>
      <c r="P8" s="201"/>
      <c r="Q8" s="200"/>
    </row>
    <row r="9" spans="1:17" s="199" customFormat="1" ht="9.75" customHeight="1">
      <c r="A9" s="198"/>
      <c r="B9" s="198"/>
      <c r="C9" s="198"/>
      <c r="D9" s="198"/>
      <c r="E9" s="201"/>
      <c r="F9" s="201"/>
      <c r="G9" s="201"/>
      <c r="H9" s="201"/>
      <c r="I9" s="214"/>
      <c r="J9" s="271" t="s">
        <v>128</v>
      </c>
      <c r="K9" s="218"/>
      <c r="L9" s="201"/>
      <c r="M9" s="200"/>
      <c r="N9" s="201"/>
      <c r="O9" s="200"/>
      <c r="P9" s="201"/>
      <c r="Q9" s="200"/>
    </row>
    <row r="10" spans="1:17" s="199" customFormat="1" ht="9" customHeight="1">
      <c r="A10" s="198">
        <v>2</v>
      </c>
      <c r="B10" s="204"/>
      <c r="C10" s="205"/>
      <c r="D10" s="206"/>
      <c r="E10" s="319" t="s">
        <v>18</v>
      </c>
      <c r="F10" s="207"/>
      <c r="G10" s="219"/>
      <c r="H10" s="207"/>
      <c r="I10" s="220"/>
      <c r="J10" s="201"/>
      <c r="K10" s="239"/>
      <c r="L10" s="240"/>
      <c r="M10" s="216"/>
      <c r="N10" s="201"/>
      <c r="O10" s="200"/>
      <c r="P10" s="201"/>
      <c r="Q10" s="200"/>
    </row>
    <row r="11" spans="1:17" s="199" customFormat="1" ht="10.5" customHeight="1">
      <c r="A11" s="198"/>
      <c r="B11" s="211"/>
      <c r="C11" s="211"/>
      <c r="D11" s="211"/>
      <c r="E11" s="207"/>
      <c r="F11" s="207"/>
      <c r="G11" s="219"/>
      <c r="H11" s="207"/>
      <c r="I11" s="223"/>
      <c r="J11" s="201"/>
      <c r="K11" s="239"/>
      <c r="L11" s="241"/>
      <c r="M11" s="242"/>
      <c r="N11" s="201"/>
      <c r="O11" s="200"/>
      <c r="P11" s="201"/>
      <c r="Q11" s="200"/>
    </row>
    <row r="12" spans="1:17" s="199" customFormat="1" ht="7.5" customHeight="1">
      <c r="A12" s="198"/>
      <c r="B12" s="198"/>
      <c r="C12" s="198"/>
      <c r="D12" s="243"/>
      <c r="E12" s="201"/>
      <c r="F12" s="201"/>
      <c r="H12" s="201"/>
      <c r="I12" s="244"/>
      <c r="J12" s="201"/>
      <c r="K12" s="239"/>
      <c r="L12" s="215" t="s">
        <v>129</v>
      </c>
      <c r="M12" s="200"/>
      <c r="N12" s="201"/>
      <c r="O12" s="200"/>
      <c r="P12" s="201"/>
      <c r="Q12" s="200"/>
    </row>
    <row r="13" spans="1:17" s="199" customFormat="1" ht="9" customHeight="1">
      <c r="A13" s="198"/>
      <c r="B13" s="198"/>
      <c r="C13" s="198"/>
      <c r="D13" s="243"/>
      <c r="E13" s="201"/>
      <c r="F13" s="201"/>
      <c r="H13" s="201"/>
      <c r="I13" s="244"/>
      <c r="J13" s="201"/>
      <c r="K13" s="269"/>
      <c r="L13" s="217" t="s">
        <v>130</v>
      </c>
      <c r="M13" s="218"/>
      <c r="N13" s="201"/>
      <c r="O13" s="200"/>
      <c r="P13" s="201"/>
      <c r="Q13" s="200"/>
    </row>
    <row r="14" spans="1:17" s="199" customFormat="1" ht="9" customHeight="1">
      <c r="A14" s="198">
        <v>3</v>
      </c>
      <c r="B14" s="204"/>
      <c r="C14" s="205"/>
      <c r="D14" s="206"/>
      <c r="E14" s="248" t="s">
        <v>129</v>
      </c>
      <c r="F14" s="207"/>
      <c r="G14" s="219"/>
      <c r="H14" s="207"/>
      <c r="I14" s="245"/>
      <c r="J14" s="201"/>
      <c r="K14" s="246"/>
      <c r="L14" s="275" t="s">
        <v>131</v>
      </c>
      <c r="M14" s="239"/>
      <c r="N14" s="240"/>
      <c r="O14" s="200"/>
      <c r="P14" s="201"/>
      <c r="Q14" s="200"/>
    </row>
    <row r="15" spans="1:17" s="199" customFormat="1" ht="13.5" customHeight="1">
      <c r="A15" s="198"/>
      <c r="B15" s="211"/>
      <c r="C15" s="211"/>
      <c r="D15" s="211"/>
      <c r="E15" s="248" t="s">
        <v>130</v>
      </c>
      <c r="F15" s="207"/>
      <c r="G15" s="219"/>
      <c r="H15" s="207"/>
      <c r="I15" s="223"/>
      <c r="J15" s="213"/>
      <c r="K15" s="239"/>
      <c r="L15" s="201"/>
      <c r="M15" s="239"/>
      <c r="N15" s="201"/>
      <c r="O15" s="200"/>
      <c r="P15" s="201"/>
      <c r="Q15" s="200"/>
    </row>
    <row r="16" spans="1:17" s="199" customFormat="1" ht="10.5" customHeight="1">
      <c r="A16" s="198"/>
      <c r="B16" s="198"/>
      <c r="C16" s="198"/>
      <c r="D16" s="243"/>
      <c r="E16" s="201"/>
      <c r="F16" s="201"/>
      <c r="H16" s="201"/>
      <c r="I16" s="214"/>
      <c r="J16" s="215" t="s">
        <v>129</v>
      </c>
      <c r="K16" s="247"/>
      <c r="L16" s="201"/>
      <c r="M16" s="239"/>
      <c r="N16" s="201"/>
      <c r="O16" s="200"/>
      <c r="P16" s="201"/>
      <c r="Q16" s="200"/>
    </row>
    <row r="17" spans="1:17" s="199" customFormat="1" ht="9.75" customHeight="1">
      <c r="A17" s="198"/>
      <c r="B17" s="198"/>
      <c r="C17" s="198"/>
      <c r="D17" s="243"/>
      <c r="E17" s="201"/>
      <c r="F17" s="201"/>
      <c r="H17" s="201"/>
      <c r="I17" s="214"/>
      <c r="J17" s="217" t="s">
        <v>130</v>
      </c>
      <c r="K17" s="223"/>
      <c r="L17" s="201"/>
      <c r="M17" s="239"/>
      <c r="N17" s="201"/>
      <c r="O17" s="200"/>
      <c r="P17" s="201"/>
      <c r="Q17" s="200"/>
    </row>
    <row r="18" spans="1:17" s="199" customFormat="1" ht="9" customHeight="1">
      <c r="A18" s="198">
        <v>4</v>
      </c>
      <c r="B18" s="204"/>
      <c r="C18" s="205"/>
      <c r="D18" s="206"/>
      <c r="E18" s="207" t="s">
        <v>132</v>
      </c>
      <c r="F18" s="207"/>
      <c r="G18" s="219"/>
      <c r="H18" s="207"/>
      <c r="I18" s="220"/>
      <c r="J18" s="201">
        <v>83</v>
      </c>
      <c r="K18" s="200"/>
      <c r="L18" s="240"/>
      <c r="M18" s="247"/>
      <c r="N18" s="201"/>
      <c r="O18" s="200"/>
      <c r="P18" s="201"/>
      <c r="Q18" s="200"/>
    </row>
    <row r="19" spans="1:17" s="199" customFormat="1" ht="13.5" customHeight="1">
      <c r="A19" s="198"/>
      <c r="B19" s="211"/>
      <c r="C19" s="211"/>
      <c r="D19" s="211"/>
      <c r="E19" s="207" t="s">
        <v>133</v>
      </c>
      <c r="F19" s="207"/>
      <c r="G19" s="219"/>
      <c r="H19" s="207"/>
      <c r="I19" s="223"/>
      <c r="J19" s="201"/>
      <c r="K19" s="200"/>
      <c r="L19" s="241"/>
      <c r="M19" s="262"/>
      <c r="N19" s="201"/>
      <c r="O19" s="200"/>
      <c r="P19" s="201"/>
      <c r="Q19" s="200"/>
    </row>
    <row r="20" spans="1:17" s="199" customFormat="1" ht="8.25" customHeight="1">
      <c r="A20" s="198"/>
      <c r="B20" s="198"/>
      <c r="C20" s="198"/>
      <c r="D20" s="198"/>
      <c r="E20" s="201"/>
      <c r="F20" s="201"/>
      <c r="H20" s="201"/>
      <c r="I20" s="244"/>
      <c r="J20" s="201"/>
      <c r="K20" s="200"/>
      <c r="L20" s="201"/>
      <c r="M20" s="239"/>
      <c r="N20" s="215" t="s">
        <v>129</v>
      </c>
      <c r="O20" s="200"/>
      <c r="P20" s="201"/>
      <c r="Q20" s="200"/>
    </row>
    <row r="21" spans="1:17" s="199" customFormat="1" ht="9" customHeight="1">
      <c r="A21" s="198"/>
      <c r="B21" s="198"/>
      <c r="C21" s="198"/>
      <c r="D21" s="198"/>
      <c r="E21" s="201"/>
      <c r="F21" s="201"/>
      <c r="H21" s="201"/>
      <c r="I21" s="244"/>
      <c r="J21" s="201"/>
      <c r="K21" s="200"/>
      <c r="L21" s="201"/>
      <c r="M21" s="246"/>
      <c r="N21" s="217" t="s">
        <v>130</v>
      </c>
      <c r="O21" s="218"/>
      <c r="P21" s="201"/>
      <c r="Q21" s="200"/>
    </row>
    <row r="22" spans="1:17" s="199" customFormat="1" ht="9" customHeight="1">
      <c r="A22" s="198">
        <v>5</v>
      </c>
      <c r="B22" s="204"/>
      <c r="C22" s="205"/>
      <c r="D22" s="206"/>
      <c r="E22" s="248" t="s">
        <v>134</v>
      </c>
      <c r="F22" s="208"/>
      <c r="G22" s="209"/>
      <c r="H22" s="208"/>
      <c r="I22" s="210"/>
      <c r="J22" s="201"/>
      <c r="K22" s="200"/>
      <c r="L22" s="201"/>
      <c r="M22" s="239"/>
      <c r="N22" s="201"/>
      <c r="O22" s="239"/>
      <c r="P22" s="201"/>
      <c r="Q22" s="200"/>
    </row>
    <row r="23" spans="1:17" s="199" customFormat="1" ht="9.75" customHeight="1">
      <c r="A23" s="198"/>
      <c r="B23" s="211"/>
      <c r="C23" s="211"/>
      <c r="D23" s="211"/>
      <c r="E23" s="248" t="s">
        <v>135</v>
      </c>
      <c r="F23" s="208"/>
      <c r="G23" s="209"/>
      <c r="H23" s="208"/>
      <c r="I23" s="212"/>
      <c r="J23" s="213"/>
      <c r="K23" s="200"/>
      <c r="L23" s="201"/>
      <c r="M23" s="239"/>
      <c r="N23" s="201"/>
      <c r="O23" s="239"/>
      <c r="P23" s="201"/>
      <c r="Q23" s="200"/>
    </row>
    <row r="24" spans="1:17" s="199" customFormat="1" ht="9" customHeight="1">
      <c r="A24" s="198"/>
      <c r="B24" s="198"/>
      <c r="C24" s="198"/>
      <c r="D24" s="198"/>
      <c r="E24" s="201"/>
      <c r="F24" s="201"/>
      <c r="H24" s="201"/>
      <c r="I24" s="214"/>
      <c r="J24" s="270" t="s">
        <v>134</v>
      </c>
      <c r="K24" s="216"/>
      <c r="L24" s="201"/>
      <c r="M24" s="239"/>
      <c r="N24" s="201"/>
      <c r="O24" s="239"/>
      <c r="P24" s="201"/>
      <c r="Q24" s="200"/>
    </row>
    <row r="25" spans="1:17" s="199" customFormat="1" ht="9" customHeight="1">
      <c r="A25" s="198"/>
      <c r="B25" s="198"/>
      <c r="C25" s="198"/>
      <c r="D25" s="198"/>
      <c r="E25" s="201"/>
      <c r="F25" s="201"/>
      <c r="H25" s="201"/>
      <c r="I25" s="214"/>
      <c r="J25" s="271" t="s">
        <v>135</v>
      </c>
      <c r="K25" s="218"/>
      <c r="L25" s="201"/>
      <c r="M25" s="239"/>
      <c r="N25" s="201"/>
      <c r="O25" s="239"/>
      <c r="P25" s="201"/>
      <c r="Q25" s="200"/>
    </row>
    <row r="26" spans="1:17" s="199" customFormat="1" ht="9" customHeight="1">
      <c r="A26" s="198">
        <v>6</v>
      </c>
      <c r="B26" s="204"/>
      <c r="C26" s="205"/>
      <c r="D26" s="206"/>
      <c r="E26" s="207" t="s">
        <v>136</v>
      </c>
      <c r="F26" s="207"/>
      <c r="G26" s="219"/>
      <c r="H26" s="207"/>
      <c r="I26" s="220"/>
      <c r="J26" s="201">
        <v>82</v>
      </c>
      <c r="K26" s="239"/>
      <c r="L26" s="240"/>
      <c r="M26" s="247"/>
      <c r="N26" s="201"/>
      <c r="O26" s="239"/>
      <c r="P26" s="201"/>
      <c r="Q26" s="200"/>
    </row>
    <row r="27" spans="1:17" s="199" customFormat="1" ht="13.5" customHeight="1">
      <c r="A27" s="198"/>
      <c r="B27" s="211"/>
      <c r="C27" s="211"/>
      <c r="D27" s="211"/>
      <c r="E27" s="207" t="s">
        <v>27</v>
      </c>
      <c r="F27" s="207"/>
      <c r="G27" s="219"/>
      <c r="H27" s="207"/>
      <c r="I27" s="223"/>
      <c r="J27" s="201"/>
      <c r="K27" s="239"/>
      <c r="L27" s="241"/>
      <c r="M27" s="262"/>
      <c r="N27" s="201"/>
      <c r="O27" s="239"/>
      <c r="P27" s="201"/>
      <c r="Q27" s="200"/>
    </row>
    <row r="28" spans="1:17" s="199" customFormat="1" ht="9" customHeight="1">
      <c r="A28" s="198"/>
      <c r="B28" s="198"/>
      <c r="C28" s="198"/>
      <c r="D28" s="243"/>
      <c r="E28" s="201"/>
      <c r="F28" s="201"/>
      <c r="H28" s="201"/>
      <c r="I28" s="244"/>
      <c r="J28" s="201"/>
      <c r="K28" s="239"/>
      <c r="L28" s="270" t="s">
        <v>137</v>
      </c>
      <c r="M28" s="239"/>
      <c r="N28" s="201"/>
      <c r="O28" s="239"/>
      <c r="P28" s="201"/>
      <c r="Q28" s="200"/>
    </row>
    <row r="29" spans="1:17" s="199" customFormat="1" ht="9.75" customHeight="1">
      <c r="A29" s="198"/>
      <c r="B29" s="198"/>
      <c r="C29" s="198"/>
      <c r="D29" s="243"/>
      <c r="E29" s="272"/>
      <c r="F29" s="201"/>
      <c r="H29" s="201"/>
      <c r="I29" s="244"/>
      <c r="J29" s="201"/>
      <c r="K29" s="246"/>
      <c r="L29" s="271" t="s">
        <v>138</v>
      </c>
      <c r="M29" s="223"/>
      <c r="N29" s="201"/>
      <c r="O29" s="239"/>
      <c r="P29" s="201"/>
      <c r="Q29" s="200"/>
    </row>
    <row r="30" spans="1:17" s="199" customFormat="1" ht="9" customHeight="1">
      <c r="A30" s="198">
        <v>7</v>
      </c>
      <c r="B30" s="204"/>
      <c r="C30" s="205"/>
      <c r="D30" s="206"/>
      <c r="E30" s="248" t="s">
        <v>137</v>
      </c>
      <c r="F30" s="207"/>
      <c r="G30" s="219"/>
      <c r="H30" s="207"/>
      <c r="I30" s="245"/>
      <c r="J30" s="201"/>
      <c r="K30" s="239"/>
      <c r="L30" s="201">
        <v>84</v>
      </c>
      <c r="M30" s="200"/>
      <c r="N30" s="240"/>
      <c r="O30" s="239"/>
      <c r="P30" s="201"/>
      <c r="Q30" s="200"/>
    </row>
    <row r="31" spans="1:17" s="199" customFormat="1" ht="13.5" customHeight="1">
      <c r="A31" s="198"/>
      <c r="B31" s="211"/>
      <c r="C31" s="211"/>
      <c r="D31" s="211"/>
      <c r="E31" s="248" t="s">
        <v>138</v>
      </c>
      <c r="F31" s="207"/>
      <c r="G31" s="219"/>
      <c r="H31" s="207"/>
      <c r="I31" s="223"/>
      <c r="J31" s="272"/>
      <c r="K31" s="239"/>
      <c r="L31" s="201"/>
      <c r="M31" s="200"/>
      <c r="N31" s="201"/>
      <c r="O31" s="239"/>
      <c r="P31" s="201"/>
      <c r="Q31" s="200"/>
    </row>
    <row r="32" spans="1:17" s="199" customFormat="1" ht="8.25" customHeight="1">
      <c r="A32" s="198"/>
      <c r="B32" s="198"/>
      <c r="C32" s="198"/>
      <c r="D32" s="243"/>
      <c r="E32" s="201"/>
      <c r="F32" s="201"/>
      <c r="H32" s="201"/>
      <c r="I32" s="214"/>
      <c r="J32" s="270" t="s">
        <v>137</v>
      </c>
      <c r="K32" s="247"/>
      <c r="L32" s="201"/>
      <c r="M32" s="200"/>
      <c r="N32" s="201"/>
      <c r="O32" s="239"/>
      <c r="P32" s="201"/>
      <c r="Q32" s="200"/>
    </row>
    <row r="33" spans="1:17" s="199" customFormat="1" ht="8.25" customHeight="1">
      <c r="A33" s="198"/>
      <c r="B33" s="198"/>
      <c r="C33" s="198"/>
      <c r="D33" s="243"/>
      <c r="E33" s="201"/>
      <c r="F33" s="201"/>
      <c r="G33" s="201"/>
      <c r="H33" s="201"/>
      <c r="I33" s="214"/>
      <c r="J33" s="271" t="s">
        <v>138</v>
      </c>
      <c r="K33" s="223"/>
      <c r="L33" s="201"/>
      <c r="M33" s="200"/>
      <c r="N33" s="201"/>
      <c r="O33" s="239"/>
      <c r="P33" s="201"/>
      <c r="Q33" s="200"/>
    </row>
    <row r="34" spans="1:17" s="199" customFormat="1" ht="9" customHeight="1">
      <c r="A34" s="198">
        <v>8</v>
      </c>
      <c r="B34" s="204"/>
      <c r="C34" s="205"/>
      <c r="D34" s="206"/>
      <c r="E34" s="207" t="s">
        <v>139</v>
      </c>
      <c r="F34" s="207"/>
      <c r="G34" s="219"/>
      <c r="H34" s="207"/>
      <c r="I34" s="220"/>
      <c r="J34" s="201">
        <v>83</v>
      </c>
      <c r="K34" s="200"/>
      <c r="L34" s="240"/>
      <c r="M34" s="216"/>
      <c r="N34" s="201"/>
      <c r="O34" s="239"/>
      <c r="P34" s="201"/>
      <c r="Q34" s="200"/>
    </row>
    <row r="35" spans="1:17" s="199" customFormat="1" ht="13.5" customHeight="1">
      <c r="A35" s="198"/>
      <c r="B35" s="211"/>
      <c r="C35" s="211"/>
      <c r="D35" s="211"/>
      <c r="E35" s="207" t="s">
        <v>140</v>
      </c>
      <c r="F35" s="207"/>
      <c r="G35" s="219"/>
      <c r="H35" s="207"/>
      <c r="I35" s="223"/>
      <c r="J35" s="201"/>
      <c r="K35" s="200"/>
      <c r="L35" s="241"/>
      <c r="M35" s="242"/>
      <c r="N35" s="201"/>
      <c r="O35" s="239"/>
      <c r="P35" s="201"/>
      <c r="Q35" s="200"/>
    </row>
    <row r="36" spans="1:17" s="199" customFormat="1" ht="8.25" customHeight="1">
      <c r="A36" s="198"/>
      <c r="B36" s="198"/>
      <c r="C36" s="198"/>
      <c r="D36" s="243"/>
      <c r="E36" s="201"/>
      <c r="F36" s="201"/>
      <c r="H36" s="201"/>
      <c r="I36" s="244"/>
      <c r="J36" s="201"/>
      <c r="K36" s="200"/>
      <c r="L36" s="201"/>
      <c r="M36" s="200"/>
      <c r="N36" s="200"/>
      <c r="O36" s="239"/>
      <c r="P36" s="215" t="s">
        <v>129</v>
      </c>
      <c r="Q36" s="200"/>
    </row>
    <row r="37" spans="1:17" s="199" customFormat="1" ht="8.25" customHeight="1">
      <c r="A37" s="198"/>
      <c r="B37" s="198"/>
      <c r="C37" s="198"/>
      <c r="D37" s="243"/>
      <c r="E37" s="201"/>
      <c r="F37" s="201"/>
      <c r="H37" s="201"/>
      <c r="I37" s="244"/>
      <c r="J37" s="201"/>
      <c r="K37" s="200"/>
      <c r="L37" s="201"/>
      <c r="M37" s="200"/>
      <c r="N37" s="263"/>
      <c r="O37" s="214"/>
      <c r="P37" s="217" t="s">
        <v>130</v>
      </c>
      <c r="Q37" s="274"/>
    </row>
    <row r="38" spans="1:17" s="199" customFormat="1" ht="9" customHeight="1">
      <c r="A38" s="198">
        <v>9</v>
      </c>
      <c r="B38" s="204"/>
      <c r="C38" s="205"/>
      <c r="D38" s="206"/>
      <c r="E38" s="248" t="s">
        <v>141</v>
      </c>
      <c r="F38" s="207"/>
      <c r="G38" s="219"/>
      <c r="H38" s="207"/>
      <c r="I38" s="245"/>
      <c r="J38" s="201"/>
      <c r="K38" s="200"/>
      <c r="L38" s="201"/>
      <c r="M38" s="200"/>
      <c r="N38" s="201"/>
      <c r="O38" s="239"/>
      <c r="P38" s="240" t="s">
        <v>142</v>
      </c>
      <c r="Q38" s="200"/>
    </row>
    <row r="39" spans="1:17" s="199" customFormat="1" ht="13.5" customHeight="1">
      <c r="A39" s="198"/>
      <c r="B39" s="211"/>
      <c r="C39" s="211"/>
      <c r="D39" s="211"/>
      <c r="E39" s="248" t="s">
        <v>143</v>
      </c>
      <c r="F39" s="207"/>
      <c r="G39" s="219"/>
      <c r="H39" s="207"/>
      <c r="I39" s="223"/>
      <c r="J39" s="213"/>
      <c r="K39" s="200"/>
      <c r="L39" s="201"/>
      <c r="M39" s="200"/>
      <c r="N39" s="275"/>
      <c r="O39" s="239"/>
      <c r="P39" s="241"/>
      <c r="Q39" s="242"/>
    </row>
    <row r="40" spans="1:17" s="199" customFormat="1" ht="8.25" customHeight="1">
      <c r="A40" s="198"/>
      <c r="B40" s="198"/>
      <c r="C40" s="198"/>
      <c r="D40" s="243"/>
      <c r="E40" s="201"/>
      <c r="F40" s="201"/>
      <c r="H40" s="201"/>
      <c r="I40" s="214"/>
      <c r="J40" s="273" t="s">
        <v>141</v>
      </c>
      <c r="K40" s="216"/>
      <c r="L40" s="201"/>
      <c r="M40" s="200"/>
      <c r="N40" s="201"/>
      <c r="O40" s="239"/>
      <c r="P40" s="201"/>
      <c r="Q40" s="200"/>
    </row>
    <row r="41" spans="1:17" s="199" customFormat="1" ht="9" customHeight="1">
      <c r="A41" s="198"/>
      <c r="B41" s="198"/>
      <c r="C41" s="198"/>
      <c r="D41" s="243"/>
      <c r="E41" s="201"/>
      <c r="F41" s="201"/>
      <c r="G41" s="201"/>
      <c r="H41" s="201"/>
      <c r="I41" s="214"/>
      <c r="J41" s="271" t="s">
        <v>143</v>
      </c>
      <c r="K41" s="218"/>
      <c r="L41" s="201"/>
      <c r="M41" s="200"/>
      <c r="N41" s="201"/>
      <c r="O41" s="239"/>
      <c r="P41" s="201"/>
      <c r="Q41" s="200"/>
    </row>
    <row r="42" spans="1:17" s="199" customFormat="1" ht="9" customHeight="1">
      <c r="A42" s="198">
        <v>10</v>
      </c>
      <c r="B42" s="204"/>
      <c r="C42" s="205"/>
      <c r="D42" s="206"/>
      <c r="E42" s="207" t="s">
        <v>144</v>
      </c>
      <c r="F42" s="207"/>
      <c r="G42" s="219"/>
      <c r="H42" s="207"/>
      <c r="I42" s="220"/>
      <c r="J42" s="201"/>
      <c r="K42" s="239"/>
      <c r="L42" s="240"/>
      <c r="M42" s="216"/>
      <c r="N42" s="201"/>
      <c r="O42" s="239"/>
      <c r="P42" s="201"/>
      <c r="Q42" s="200"/>
    </row>
    <row r="43" spans="1:17" s="199" customFormat="1" ht="13.5" customHeight="1">
      <c r="A43" s="198"/>
      <c r="B43" s="211"/>
      <c r="C43" s="211"/>
      <c r="D43" s="211"/>
      <c r="E43" s="207" t="s">
        <v>145</v>
      </c>
      <c r="F43" s="207"/>
      <c r="G43" s="219"/>
      <c r="H43" s="207"/>
      <c r="I43" s="223"/>
      <c r="J43" s="201"/>
      <c r="K43" s="239"/>
      <c r="L43" s="241"/>
      <c r="M43" s="242"/>
      <c r="N43" s="201"/>
      <c r="O43" s="239"/>
      <c r="P43" s="201"/>
      <c r="Q43" s="200"/>
    </row>
    <row r="44" spans="1:17" s="199" customFormat="1" ht="9.75" customHeight="1">
      <c r="A44" s="198"/>
      <c r="B44" s="198"/>
      <c r="C44" s="198"/>
      <c r="D44" s="243"/>
      <c r="E44" s="201"/>
      <c r="F44" s="201"/>
      <c r="H44" s="201"/>
      <c r="I44" s="244"/>
      <c r="J44" s="201"/>
      <c r="K44" s="239"/>
      <c r="L44" s="273" t="s">
        <v>141</v>
      </c>
      <c r="M44" s="200"/>
      <c r="N44" s="201"/>
      <c r="O44" s="239"/>
      <c r="P44" s="201"/>
      <c r="Q44" s="200"/>
    </row>
    <row r="45" spans="1:17" s="199" customFormat="1" ht="11.25" customHeight="1">
      <c r="A45" s="198"/>
      <c r="B45" s="198"/>
      <c r="C45" s="198"/>
      <c r="D45" s="243"/>
      <c r="E45" s="201"/>
      <c r="F45" s="201"/>
      <c r="H45" s="201"/>
      <c r="I45" s="244"/>
      <c r="J45" s="201"/>
      <c r="K45" s="214"/>
      <c r="L45" s="271" t="s">
        <v>143</v>
      </c>
      <c r="M45" s="218"/>
      <c r="N45" s="201"/>
      <c r="O45" s="239"/>
      <c r="P45" s="201"/>
      <c r="Q45" s="200"/>
    </row>
    <row r="46" spans="1:17" s="199" customFormat="1" ht="9" customHeight="1">
      <c r="A46" s="198">
        <v>11</v>
      </c>
      <c r="B46" s="204"/>
      <c r="C46" s="205"/>
      <c r="D46" s="206"/>
      <c r="E46" s="207" t="s">
        <v>146</v>
      </c>
      <c r="F46" s="207"/>
      <c r="G46" s="219"/>
      <c r="H46" s="207"/>
      <c r="I46" s="245"/>
      <c r="J46" s="201"/>
      <c r="K46" s="246"/>
      <c r="L46" s="201">
        <v>82</v>
      </c>
      <c r="M46" s="239"/>
      <c r="N46" s="240"/>
      <c r="O46" s="239"/>
      <c r="P46" s="201"/>
      <c r="Q46" s="200"/>
    </row>
    <row r="47" spans="1:17" s="199" customFormat="1" ht="14.25" customHeight="1">
      <c r="A47" s="198"/>
      <c r="B47" s="211"/>
      <c r="C47" s="211"/>
      <c r="D47" s="211"/>
      <c r="E47" s="207" t="s">
        <v>147</v>
      </c>
      <c r="F47" s="207"/>
      <c r="G47" s="219"/>
      <c r="H47" s="207"/>
      <c r="I47" s="223"/>
      <c r="J47" s="213"/>
      <c r="K47" s="239"/>
      <c r="L47" s="201"/>
      <c r="M47" s="239"/>
      <c r="N47" s="201"/>
      <c r="O47" s="239"/>
      <c r="P47" s="201"/>
      <c r="Q47" s="200"/>
    </row>
    <row r="48" spans="1:17" s="199" customFormat="1" ht="7.5" customHeight="1">
      <c r="A48" s="198"/>
      <c r="B48" s="198"/>
      <c r="C48" s="198"/>
      <c r="D48" s="198"/>
      <c r="E48" s="201"/>
      <c r="F48" s="201"/>
      <c r="H48" s="201"/>
      <c r="I48" s="214"/>
      <c r="J48" s="270" t="s">
        <v>146</v>
      </c>
      <c r="K48" s="247"/>
      <c r="L48" s="201"/>
      <c r="M48" s="239"/>
      <c r="N48" s="201"/>
      <c r="O48" s="239"/>
      <c r="P48" s="201"/>
      <c r="Q48" s="200"/>
    </row>
    <row r="49" spans="1:17" s="199" customFormat="1" ht="7.5" customHeight="1">
      <c r="A49" s="198"/>
      <c r="B49" s="198"/>
      <c r="C49" s="198"/>
      <c r="D49" s="198"/>
      <c r="E49" s="201"/>
      <c r="F49" s="201"/>
      <c r="H49" s="201"/>
      <c r="I49" s="214"/>
      <c r="J49" s="271" t="s">
        <v>147</v>
      </c>
      <c r="K49" s="223"/>
      <c r="L49" s="201"/>
      <c r="M49" s="239"/>
      <c r="N49" s="201"/>
      <c r="O49" s="239"/>
      <c r="P49" s="201"/>
      <c r="Q49" s="200"/>
    </row>
    <row r="50" spans="1:17" s="199" customFormat="1" ht="9" customHeight="1">
      <c r="A50" s="198">
        <v>12</v>
      </c>
      <c r="B50" s="204"/>
      <c r="C50" s="205"/>
      <c r="D50" s="206"/>
      <c r="E50" s="248" t="s">
        <v>148</v>
      </c>
      <c r="F50" s="208"/>
      <c r="G50" s="209"/>
      <c r="H50" s="208"/>
      <c r="I50" s="264"/>
      <c r="J50" s="201">
        <v>86</v>
      </c>
      <c r="K50" s="200"/>
      <c r="L50" s="240"/>
      <c r="M50" s="247"/>
      <c r="N50" s="201"/>
      <c r="O50" s="239"/>
      <c r="P50" s="201"/>
      <c r="Q50" s="200"/>
    </row>
    <row r="51" spans="1:17" s="199" customFormat="1" ht="14.25" customHeight="1">
      <c r="A51" s="198"/>
      <c r="B51" s="211"/>
      <c r="C51" s="211"/>
      <c r="D51" s="211"/>
      <c r="E51" s="248" t="s">
        <v>149</v>
      </c>
      <c r="F51" s="208"/>
      <c r="G51" s="209"/>
      <c r="H51" s="208"/>
      <c r="I51" s="212"/>
      <c r="J51" s="201"/>
      <c r="K51" s="200"/>
      <c r="L51" s="241"/>
      <c r="M51" s="262"/>
      <c r="N51" s="201"/>
      <c r="O51" s="239"/>
      <c r="P51" s="201"/>
      <c r="Q51" s="200"/>
    </row>
    <row r="52" spans="1:17" s="199" customFormat="1" ht="10.5" customHeight="1">
      <c r="A52" s="198"/>
      <c r="B52" s="198"/>
      <c r="C52" s="198"/>
      <c r="D52" s="198"/>
      <c r="E52" s="201"/>
      <c r="F52" s="201"/>
      <c r="H52" s="201"/>
      <c r="I52" s="244"/>
      <c r="J52" s="201"/>
      <c r="K52" s="200"/>
      <c r="L52" s="201"/>
      <c r="M52" s="239"/>
      <c r="N52" s="273" t="s">
        <v>141</v>
      </c>
      <c r="O52" s="239"/>
      <c r="P52" s="201"/>
      <c r="Q52" s="200"/>
    </row>
    <row r="53" spans="1:17" s="199" customFormat="1" ht="8.25" customHeight="1">
      <c r="A53" s="198"/>
      <c r="B53" s="198"/>
      <c r="C53" s="198"/>
      <c r="D53" s="198"/>
      <c r="E53" s="201"/>
      <c r="F53" s="201"/>
      <c r="H53" s="201"/>
      <c r="I53" s="244"/>
      <c r="J53" s="201"/>
      <c r="K53" s="200"/>
      <c r="L53" s="201"/>
      <c r="M53" s="246"/>
      <c r="N53" s="271" t="s">
        <v>143</v>
      </c>
      <c r="O53" s="223"/>
      <c r="P53" s="201"/>
      <c r="Q53" s="200"/>
    </row>
    <row r="54" spans="1:17" s="199" customFormat="1" ht="9" customHeight="1">
      <c r="A54" s="198">
        <v>13</v>
      </c>
      <c r="B54" s="204"/>
      <c r="C54" s="205"/>
      <c r="D54" s="206"/>
      <c r="E54" s="248" t="s">
        <v>150</v>
      </c>
      <c r="F54" s="207"/>
      <c r="G54" s="219"/>
      <c r="H54" s="207"/>
      <c r="I54" s="245"/>
      <c r="J54" s="201"/>
      <c r="K54" s="200"/>
      <c r="L54" s="201"/>
      <c r="M54" s="239"/>
      <c r="N54" s="201">
        <v>86</v>
      </c>
      <c r="O54" s="200"/>
      <c r="P54" s="201"/>
      <c r="Q54" s="200"/>
    </row>
    <row r="55" spans="1:17" s="199" customFormat="1" ht="13.5" customHeight="1">
      <c r="A55" s="198"/>
      <c r="B55" s="211"/>
      <c r="C55" s="211"/>
      <c r="D55" s="211"/>
      <c r="E55" s="248" t="s">
        <v>151</v>
      </c>
      <c r="F55" s="207"/>
      <c r="G55" s="219"/>
      <c r="H55" s="207"/>
      <c r="I55" s="223"/>
      <c r="J55" s="213"/>
      <c r="K55" s="200"/>
      <c r="L55" s="201"/>
      <c r="M55" s="239"/>
      <c r="N55" s="201"/>
      <c r="O55" s="200"/>
      <c r="P55" s="201"/>
      <c r="Q55" s="200"/>
    </row>
    <row r="56" spans="1:17" s="199" customFormat="1" ht="9" customHeight="1">
      <c r="A56" s="198"/>
      <c r="B56" s="198"/>
      <c r="C56" s="198"/>
      <c r="D56" s="243"/>
      <c r="E56" s="201"/>
      <c r="F56" s="201"/>
      <c r="H56" s="201"/>
      <c r="I56" s="214"/>
      <c r="J56" s="270" t="s">
        <v>150</v>
      </c>
      <c r="K56" s="216"/>
      <c r="L56" s="201"/>
      <c r="M56" s="239"/>
      <c r="N56" s="201"/>
      <c r="O56" s="200"/>
      <c r="P56" s="201"/>
      <c r="Q56" s="200"/>
    </row>
    <row r="57" spans="1:17" s="199" customFormat="1" ht="8.25" customHeight="1">
      <c r="A57" s="198"/>
      <c r="B57" s="198"/>
      <c r="C57" s="198"/>
      <c r="D57" s="243"/>
      <c r="E57" s="201"/>
      <c r="F57" s="201"/>
      <c r="H57" s="201"/>
      <c r="I57" s="214"/>
      <c r="J57" s="271" t="s">
        <v>151</v>
      </c>
      <c r="K57" s="218"/>
      <c r="L57" s="201"/>
      <c r="M57" s="239"/>
      <c r="N57" s="201"/>
      <c r="O57" s="200"/>
      <c r="P57" s="201"/>
      <c r="Q57" s="200"/>
    </row>
    <row r="58" spans="1:17" s="199" customFormat="1" ht="9" customHeight="1">
      <c r="A58" s="198">
        <v>14</v>
      </c>
      <c r="B58" s="204"/>
      <c r="C58" s="205"/>
      <c r="D58" s="206"/>
      <c r="E58" s="207" t="s">
        <v>152</v>
      </c>
      <c r="F58" s="207"/>
      <c r="G58" s="219"/>
      <c r="H58" s="207"/>
      <c r="I58" s="220"/>
      <c r="J58" s="201">
        <v>82</v>
      </c>
      <c r="K58" s="239"/>
      <c r="L58" s="240"/>
      <c r="M58" s="247"/>
      <c r="N58" s="201"/>
      <c r="O58" s="200"/>
      <c r="P58" s="201"/>
      <c r="Q58" s="200"/>
    </row>
    <row r="59" spans="1:17" s="199" customFormat="1" ht="13.5" customHeight="1">
      <c r="A59" s="198"/>
      <c r="B59" s="211"/>
      <c r="C59" s="211"/>
      <c r="D59" s="211"/>
      <c r="E59" s="207" t="s">
        <v>153</v>
      </c>
      <c r="F59" s="207"/>
      <c r="G59" s="219"/>
      <c r="H59" s="207"/>
      <c r="I59" s="223"/>
      <c r="J59" s="201"/>
      <c r="K59" s="239"/>
      <c r="L59" s="241"/>
      <c r="M59" s="262"/>
      <c r="N59" s="201"/>
      <c r="O59" s="200"/>
      <c r="P59" s="201"/>
      <c r="Q59" s="200"/>
    </row>
    <row r="60" spans="1:17" s="199" customFormat="1" ht="9.75" customHeight="1">
      <c r="A60" s="198"/>
      <c r="B60" s="198"/>
      <c r="C60" s="198"/>
      <c r="D60" s="243"/>
      <c r="E60" s="201"/>
      <c r="F60" s="201"/>
      <c r="H60" s="201"/>
      <c r="I60" s="244"/>
      <c r="J60" s="201"/>
      <c r="K60" s="239"/>
      <c r="L60" s="270" t="s">
        <v>150</v>
      </c>
      <c r="M60" s="239"/>
      <c r="N60" s="201"/>
      <c r="O60" s="200"/>
      <c r="P60" s="201"/>
      <c r="Q60" s="200"/>
    </row>
    <row r="61" spans="1:17" s="199" customFormat="1" ht="9" customHeight="1">
      <c r="A61" s="198"/>
      <c r="B61" s="198"/>
      <c r="C61" s="198"/>
      <c r="D61" s="243"/>
      <c r="E61" s="201"/>
      <c r="F61" s="201"/>
      <c r="H61" s="201"/>
      <c r="I61" s="244"/>
      <c r="J61" s="201"/>
      <c r="K61" s="246"/>
      <c r="L61" s="271" t="s">
        <v>151</v>
      </c>
      <c r="M61" s="223"/>
      <c r="N61" s="201"/>
      <c r="O61" s="200"/>
      <c r="P61" s="201"/>
      <c r="Q61" s="200"/>
    </row>
    <row r="62" spans="1:17" s="199" customFormat="1" ht="9" customHeight="1">
      <c r="A62" s="198">
        <v>15</v>
      </c>
      <c r="B62" s="204"/>
      <c r="C62" s="205"/>
      <c r="D62" s="206"/>
      <c r="E62" s="319" t="s">
        <v>18</v>
      </c>
      <c r="F62" s="207"/>
      <c r="G62" s="219"/>
      <c r="H62" s="207"/>
      <c r="I62" s="245"/>
      <c r="J62" s="201"/>
      <c r="K62" s="239"/>
      <c r="L62" s="201">
        <v>86</v>
      </c>
      <c r="M62" s="200"/>
      <c r="N62" s="240"/>
      <c r="O62" s="200"/>
      <c r="P62" s="201"/>
      <c r="Q62" s="200"/>
    </row>
    <row r="63" spans="1:17" s="199" customFormat="1" ht="13.5" customHeight="1">
      <c r="A63" s="198"/>
      <c r="B63" s="211"/>
      <c r="C63" s="211"/>
      <c r="D63" s="211"/>
      <c r="E63" s="207"/>
      <c r="F63" s="207"/>
      <c r="G63" s="219"/>
      <c r="H63" s="207"/>
      <c r="I63" s="223"/>
      <c r="J63" s="213"/>
      <c r="K63" s="239"/>
      <c r="L63" s="270"/>
      <c r="M63" s="200"/>
      <c r="N63" s="201"/>
      <c r="O63" s="200"/>
      <c r="P63" s="276"/>
      <c r="Q63" s="200"/>
    </row>
    <row r="64" spans="1:17" s="199" customFormat="1" ht="9" customHeight="1">
      <c r="A64" s="198"/>
      <c r="B64" s="198"/>
      <c r="C64" s="198"/>
      <c r="D64" s="198"/>
      <c r="E64" s="201"/>
      <c r="F64" s="201"/>
      <c r="H64" s="201"/>
      <c r="I64" s="214"/>
      <c r="J64" s="270" t="s">
        <v>154</v>
      </c>
      <c r="K64" s="247"/>
      <c r="L64" s="277"/>
      <c r="M64" s="200"/>
      <c r="N64" s="201"/>
      <c r="O64" s="200"/>
      <c r="P64" s="201"/>
      <c r="Q64" s="200"/>
    </row>
    <row r="65" spans="1:17" s="199" customFormat="1" ht="7.5" customHeight="1">
      <c r="A65" s="198"/>
      <c r="B65" s="198"/>
      <c r="C65" s="198"/>
      <c r="D65" s="198"/>
      <c r="E65" s="201"/>
      <c r="F65" s="201"/>
      <c r="G65" s="195"/>
      <c r="H65" s="201"/>
      <c r="I65" s="214"/>
      <c r="J65" s="271" t="s">
        <v>155</v>
      </c>
      <c r="K65" s="223"/>
      <c r="L65" s="228"/>
      <c r="M65" s="221"/>
      <c r="N65" s="228"/>
      <c r="O65" s="221"/>
      <c r="P65" s="228"/>
      <c r="Q65" s="200"/>
    </row>
    <row r="66" spans="1:17" s="199" customFormat="1" ht="9" customHeight="1">
      <c r="A66" s="198">
        <v>16</v>
      </c>
      <c r="B66" s="204"/>
      <c r="C66" s="205"/>
      <c r="D66" s="206"/>
      <c r="E66" s="248" t="s">
        <v>154</v>
      </c>
      <c r="F66" s="208"/>
      <c r="G66" s="209"/>
      <c r="H66" s="208"/>
      <c r="I66" s="264"/>
      <c r="J66" s="201"/>
      <c r="K66" s="200"/>
      <c r="L66" s="277"/>
      <c r="M66" s="238"/>
      <c r="N66" s="228"/>
      <c r="O66" s="221"/>
      <c r="P66" s="228"/>
      <c r="Q66" s="200"/>
    </row>
    <row r="67" spans="1:17" s="199" customFormat="1" ht="13.5" customHeight="1">
      <c r="A67" s="198"/>
      <c r="B67" s="211"/>
      <c r="C67" s="211"/>
      <c r="D67" s="211"/>
      <c r="E67" s="248" t="s">
        <v>155</v>
      </c>
      <c r="F67" s="208"/>
      <c r="G67" s="209"/>
      <c r="H67" s="208"/>
      <c r="I67" s="212"/>
      <c r="J67" s="201"/>
      <c r="K67" s="200"/>
      <c r="L67" s="277"/>
      <c r="M67" s="225"/>
      <c r="N67" s="228"/>
      <c r="O67" s="221"/>
      <c r="P67" s="228"/>
      <c r="Q67" s="200"/>
    </row>
    <row r="68" spans="1:17" s="260" customFormat="1" ht="10.5" customHeight="1">
      <c r="A68" s="198"/>
      <c r="B68" s="252"/>
      <c r="C68" s="252"/>
      <c r="D68" s="253"/>
      <c r="E68" s="254"/>
      <c r="F68" s="254"/>
      <c r="G68" s="255"/>
      <c r="H68" s="254"/>
      <c r="I68" s="256"/>
      <c r="J68" s="254"/>
      <c r="K68" s="257"/>
      <c r="L68" s="258"/>
      <c r="M68" s="259"/>
      <c r="N68" s="258"/>
      <c r="O68" s="259"/>
      <c r="P68" s="258"/>
      <c r="Q68" s="259"/>
    </row>
    <row r="69" spans="1:17" s="289" customFormat="1" ht="10.5" customHeight="1">
      <c r="A69" s="278"/>
      <c r="B69" s="279"/>
      <c r="C69" s="280"/>
      <c r="D69" s="281"/>
      <c r="E69" s="282"/>
      <c r="F69" s="281"/>
      <c r="G69" s="283"/>
      <c r="H69" s="284"/>
      <c r="I69" s="281"/>
      <c r="J69" s="282"/>
      <c r="K69" s="285"/>
      <c r="L69" s="282"/>
      <c r="M69" s="286"/>
      <c r="N69" s="287"/>
      <c r="O69" s="287"/>
      <c r="P69" s="287"/>
      <c r="Q69" s="288"/>
    </row>
    <row r="70" spans="1:17" s="289" customFormat="1" ht="12.75" customHeight="1">
      <c r="A70" s="290"/>
      <c r="B70" s="291"/>
      <c r="C70" s="292"/>
      <c r="D70" s="293"/>
      <c r="E70" s="294"/>
      <c r="F70" s="293"/>
      <c r="G70" s="294"/>
      <c r="H70" s="295"/>
      <c r="I70" s="296"/>
      <c r="J70" s="291"/>
      <c r="K70" s="297"/>
      <c r="L70" s="291"/>
      <c r="M70" s="298"/>
      <c r="N70" s="299"/>
      <c r="O70" s="300"/>
      <c r="P70" s="301"/>
      <c r="Q70" s="302"/>
    </row>
    <row r="71" spans="1:17" s="289" customFormat="1" ht="12.75" customHeight="1">
      <c r="A71" s="303"/>
      <c r="B71" s="301"/>
      <c r="C71" s="304"/>
      <c r="D71" s="293"/>
      <c r="E71" s="294"/>
      <c r="F71" s="293"/>
      <c r="G71" s="294"/>
      <c r="H71" s="295"/>
      <c r="I71" s="296"/>
      <c r="J71" s="291"/>
      <c r="K71" s="297"/>
      <c r="L71" s="291"/>
      <c r="M71" s="298"/>
      <c r="N71" s="305" t="s">
        <v>83</v>
      </c>
      <c r="O71" s="306"/>
      <c r="P71" s="306"/>
      <c r="Q71" s="298"/>
    </row>
    <row r="72" spans="1:17" s="289" customFormat="1" ht="12.75" customHeight="1">
      <c r="A72" s="307"/>
      <c r="B72" s="308"/>
      <c r="C72" s="292"/>
      <c r="D72" s="293"/>
      <c r="E72" s="294"/>
      <c r="F72" s="293"/>
      <c r="G72" s="294"/>
      <c r="H72" s="295"/>
      <c r="I72" s="296"/>
      <c r="J72" s="291"/>
      <c r="K72" s="297"/>
      <c r="L72" s="291"/>
      <c r="M72" s="298"/>
      <c r="N72" s="291"/>
      <c r="O72" s="297"/>
      <c r="P72" s="291"/>
      <c r="Q72" s="298"/>
    </row>
    <row r="73" spans="1:17" s="289" customFormat="1" ht="12.75" customHeight="1">
      <c r="A73" s="309"/>
      <c r="B73" s="310"/>
      <c r="C73" s="311"/>
      <c r="D73" s="293"/>
      <c r="E73" s="294"/>
      <c r="F73" s="293"/>
      <c r="G73" s="294"/>
      <c r="H73" s="295"/>
      <c r="I73" s="296"/>
      <c r="J73" s="291"/>
      <c r="K73" s="297"/>
      <c r="L73" s="291"/>
      <c r="M73" s="298"/>
      <c r="N73" s="301"/>
      <c r="O73" s="300"/>
      <c r="P73" s="301"/>
      <c r="Q73" s="302"/>
    </row>
    <row r="74" spans="1:17" s="289" customFormat="1" ht="12.75" customHeight="1">
      <c r="A74" s="290"/>
      <c r="B74" s="291"/>
      <c r="C74" s="292"/>
      <c r="D74" s="293"/>
      <c r="E74" s="294"/>
      <c r="F74" s="293"/>
      <c r="G74" s="294"/>
      <c r="H74" s="295"/>
      <c r="I74" s="296"/>
      <c r="J74" s="291"/>
      <c r="K74" s="297"/>
      <c r="L74" s="291"/>
      <c r="M74" s="298"/>
      <c r="N74" s="305" t="s">
        <v>86</v>
      </c>
      <c r="O74" s="306"/>
      <c r="P74" s="306"/>
      <c r="Q74" s="298"/>
    </row>
    <row r="75" spans="1:17" s="289" customFormat="1" ht="12.75" customHeight="1">
      <c r="A75" s="290"/>
      <c r="B75" s="291"/>
      <c r="C75" s="312"/>
      <c r="D75" s="293"/>
      <c r="E75" s="294"/>
      <c r="F75" s="293"/>
      <c r="G75" s="294"/>
      <c r="H75" s="295"/>
      <c r="I75" s="296"/>
      <c r="J75" s="291"/>
      <c r="K75" s="297"/>
      <c r="L75" s="291"/>
      <c r="M75" s="298"/>
      <c r="N75" s="291"/>
      <c r="O75" s="297"/>
      <c r="P75" s="291"/>
      <c r="Q75" s="298"/>
    </row>
    <row r="76" spans="1:17" s="289" customFormat="1" ht="12.75" customHeight="1">
      <c r="A76" s="303"/>
      <c r="B76" s="301"/>
      <c r="C76" s="313"/>
      <c r="D76" s="314"/>
      <c r="E76" s="299"/>
      <c r="F76" s="314"/>
      <c r="G76" s="299"/>
      <c r="H76" s="315"/>
      <c r="I76" s="316"/>
      <c r="J76" s="301"/>
      <c r="K76" s="300"/>
      <c r="L76" s="301"/>
      <c r="M76" s="302"/>
      <c r="N76" s="301" t="str">
        <f>Q2</f>
        <v>Рефери</v>
      </c>
      <c r="O76" s="300"/>
      <c r="P76" s="301"/>
      <c r="Q76" s="317"/>
    </row>
    <row r="77" ht="15.75" customHeight="1"/>
    <row r="78" ht="9" customHeight="1"/>
  </sheetData>
  <sheetProtection/>
  <conditionalFormatting sqref="Q76">
    <cfRule type="expression" priority="1" dxfId="0" stopIfTrue="1">
      <formula>$N$1="CU"</formula>
    </cfRule>
  </conditionalFormatting>
  <printOptions horizontalCentered="1"/>
  <pageMargins left="0.35" right="0.35" top="0.39" bottom="0.39" header="0" footer="0"/>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E69"/>
  <sheetViews>
    <sheetView showGridLines="0" showZeros="0" zoomScalePageLayoutView="0" workbookViewId="0" topLeftCell="A1">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t="s">
        <v>126</v>
      </c>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O7" s="200"/>
      <c r="P7" s="201"/>
      <c r="Q7" s="200"/>
    </row>
    <row r="8" spans="1:17" s="199" customFormat="1" ht="9.75" customHeight="1">
      <c r="A8" s="198"/>
      <c r="O8" s="202"/>
      <c r="P8" s="203"/>
      <c r="Q8" s="203"/>
    </row>
    <row r="9" spans="1:17" s="199" customFormat="1" ht="9.75" customHeight="1">
      <c r="A9" s="198"/>
      <c r="B9" s="204"/>
      <c r="C9" s="205"/>
      <c r="D9" s="206"/>
      <c r="E9" s="207" t="s">
        <v>137</v>
      </c>
      <c r="F9" s="208"/>
      <c r="G9" s="209"/>
      <c r="H9" s="208"/>
      <c r="I9" s="210"/>
      <c r="J9" s="201"/>
      <c r="K9" s="200"/>
      <c r="L9" s="201"/>
      <c r="O9" s="200"/>
      <c r="P9" s="201"/>
      <c r="Q9" s="200"/>
    </row>
    <row r="10" spans="1:17" s="199" customFormat="1" ht="9.75" customHeight="1">
      <c r="A10" s="198"/>
      <c r="B10" s="211"/>
      <c r="C10" s="211"/>
      <c r="D10" s="211"/>
      <c r="E10" s="207" t="s">
        <v>138</v>
      </c>
      <c r="F10" s="208"/>
      <c r="G10" s="209"/>
      <c r="H10" s="208"/>
      <c r="I10" s="212"/>
      <c r="J10" s="213"/>
      <c r="K10" s="200"/>
      <c r="L10" s="201"/>
      <c r="O10" s="200"/>
      <c r="P10" s="201"/>
      <c r="Q10" s="200"/>
    </row>
    <row r="11" spans="1:17" s="199" customFormat="1" ht="9.75" customHeight="1">
      <c r="A11" s="198"/>
      <c r="B11" s="198"/>
      <c r="C11" s="198"/>
      <c r="D11" s="198"/>
      <c r="E11" s="201"/>
      <c r="F11" s="201"/>
      <c r="H11" s="201"/>
      <c r="I11" s="214"/>
      <c r="J11" s="215" t="s">
        <v>150</v>
      </c>
      <c r="K11" s="216"/>
      <c r="L11" s="201"/>
      <c r="O11" s="200"/>
      <c r="P11" s="201"/>
      <c r="Q11" s="200"/>
    </row>
    <row r="12" spans="1:17" s="199" customFormat="1" ht="9.75" customHeight="1">
      <c r="A12" s="198"/>
      <c r="B12" s="198"/>
      <c r="C12" s="198"/>
      <c r="D12" s="198"/>
      <c r="E12" s="201"/>
      <c r="F12" s="201"/>
      <c r="H12" s="201"/>
      <c r="I12" s="214"/>
      <c r="J12" s="217" t="s">
        <v>151</v>
      </c>
      <c r="K12" s="218"/>
      <c r="L12" s="201"/>
      <c r="O12" s="200"/>
      <c r="P12" s="201"/>
      <c r="Q12" s="200"/>
    </row>
    <row r="13" spans="1:17" s="199" customFormat="1" ht="9.75" customHeight="1">
      <c r="A13" s="198"/>
      <c r="B13" s="204"/>
      <c r="C13" s="205"/>
      <c r="D13" s="206"/>
      <c r="E13" s="207" t="s">
        <v>150</v>
      </c>
      <c r="F13" s="207"/>
      <c r="G13" s="219"/>
      <c r="H13" s="207"/>
      <c r="I13" s="220"/>
      <c r="J13" s="201">
        <v>82</v>
      </c>
      <c r="K13" s="221"/>
      <c r="L13" s="222" t="s">
        <v>90</v>
      </c>
      <c r="O13" s="200"/>
      <c r="P13" s="201"/>
      <c r="Q13" s="200"/>
    </row>
    <row r="14" spans="1:17" s="199" customFormat="1" ht="9.75" customHeight="1">
      <c r="A14" s="198"/>
      <c r="B14" s="211"/>
      <c r="C14" s="211"/>
      <c r="D14" s="211"/>
      <c r="E14" s="207" t="s">
        <v>151</v>
      </c>
      <c r="F14" s="207"/>
      <c r="G14" s="219"/>
      <c r="H14" s="207"/>
      <c r="I14" s="223"/>
      <c r="J14" s="201"/>
      <c r="K14" s="221"/>
      <c r="L14" s="224"/>
      <c r="O14" s="200"/>
      <c r="P14" s="201"/>
      <c r="Q14" s="200"/>
    </row>
    <row r="15" spans="1:17" s="199" customFormat="1" ht="9.75" customHeight="1">
      <c r="A15" s="198"/>
      <c r="O15" s="221"/>
      <c r="P15" s="201"/>
      <c r="Q15" s="200"/>
    </row>
    <row r="16" spans="1:17" s="199" customFormat="1" ht="9.75" customHeight="1">
      <c r="A16" s="198"/>
      <c r="O16" s="221"/>
      <c r="P16" s="201"/>
      <c r="Q16" s="200"/>
    </row>
    <row r="17" spans="1:17" s="199" customFormat="1" ht="9.75" customHeight="1">
      <c r="A17" s="198"/>
      <c r="O17" s="221"/>
      <c r="P17" s="201"/>
      <c r="Q17" s="200"/>
    </row>
    <row r="18" spans="1:17" s="199" customFormat="1" ht="9.75" customHeight="1">
      <c r="A18" s="198"/>
      <c r="O18" s="221"/>
      <c r="P18" s="201"/>
      <c r="Q18" s="200"/>
    </row>
    <row r="19" spans="1:17" s="199" customFormat="1" ht="9.75" customHeight="1">
      <c r="A19" s="198"/>
      <c r="O19" s="221"/>
      <c r="P19" s="201"/>
      <c r="Q19" s="200"/>
    </row>
    <row r="20" spans="1:17" s="199" customFormat="1" ht="9.75" customHeight="1">
      <c r="A20" s="198"/>
      <c r="O20" s="221"/>
      <c r="P20" s="201"/>
      <c r="Q20" s="200"/>
    </row>
    <row r="21" spans="1:17" s="199" customFormat="1" ht="9.75" customHeight="1">
      <c r="A21" s="198"/>
      <c r="B21" s="204"/>
      <c r="C21" s="205"/>
      <c r="D21" s="206"/>
      <c r="E21" s="207" t="s">
        <v>127</v>
      </c>
      <c r="F21" s="208"/>
      <c r="G21" s="209"/>
      <c r="H21" s="208"/>
      <c r="I21" s="210"/>
      <c r="J21" s="201"/>
      <c r="K21" s="200"/>
      <c r="L21" s="201"/>
      <c r="M21" s="200"/>
      <c r="N21" s="201"/>
      <c r="O21" s="221"/>
      <c r="P21" s="201"/>
      <c r="Q21" s="200"/>
    </row>
    <row r="22" spans="1:31" s="199" customFormat="1" ht="9.75" customHeight="1">
      <c r="A22" s="198"/>
      <c r="B22" s="211"/>
      <c r="C22" s="211"/>
      <c r="D22" s="211"/>
      <c r="E22" s="207" t="s">
        <v>128</v>
      </c>
      <c r="F22" s="208"/>
      <c r="G22" s="209"/>
      <c r="H22" s="208"/>
      <c r="I22" s="212"/>
      <c r="J22" s="213"/>
      <c r="K22" s="200"/>
      <c r="L22" s="201"/>
      <c r="M22" s="200"/>
      <c r="N22" s="201"/>
      <c r="O22" s="225"/>
      <c r="P22" s="201"/>
      <c r="Q22" s="200"/>
      <c r="U22" s="226"/>
      <c r="V22" s="226"/>
      <c r="W22" s="227"/>
      <c r="X22" s="228"/>
      <c r="Y22" s="229"/>
      <c r="Z22" s="230"/>
      <c r="AA22" s="229"/>
      <c r="AB22" s="231"/>
      <c r="AC22" s="228"/>
      <c r="AD22" s="221"/>
      <c r="AE22" s="228"/>
    </row>
    <row r="23" spans="1:31" s="199" customFormat="1" ht="9.75" customHeight="1">
      <c r="A23" s="198"/>
      <c r="B23" s="198"/>
      <c r="C23" s="198"/>
      <c r="D23" s="198"/>
      <c r="E23" s="201"/>
      <c r="F23" s="201"/>
      <c r="H23" s="201"/>
      <c r="I23" s="214"/>
      <c r="J23" s="215" t="s">
        <v>127</v>
      </c>
      <c r="K23" s="216"/>
      <c r="L23" s="201"/>
      <c r="M23" s="200"/>
      <c r="N23" s="201"/>
      <c r="O23" s="221"/>
      <c r="P23" s="228"/>
      <c r="Q23" s="221"/>
      <c r="U23" s="232"/>
      <c r="V23" s="232"/>
      <c r="W23" s="232"/>
      <c r="X23" s="228"/>
      <c r="Y23" s="229"/>
      <c r="Z23" s="230"/>
      <c r="AA23" s="229"/>
      <c r="AB23" s="233"/>
      <c r="AC23" s="229"/>
      <c r="AD23" s="221"/>
      <c r="AE23" s="228"/>
    </row>
    <row r="24" spans="1:31" s="199" customFormat="1" ht="9.75" customHeight="1">
      <c r="A24" s="198"/>
      <c r="B24" s="198"/>
      <c r="C24" s="198"/>
      <c r="D24" s="198"/>
      <c r="E24" s="201"/>
      <c r="F24" s="201"/>
      <c r="H24" s="201"/>
      <c r="I24" s="214"/>
      <c r="J24" s="217" t="s">
        <v>128</v>
      </c>
      <c r="K24" s="218"/>
      <c r="L24" s="201"/>
      <c r="M24" s="200"/>
      <c r="N24" s="201"/>
      <c r="O24" s="221"/>
      <c r="P24" s="228"/>
      <c r="Q24" s="221"/>
      <c r="U24" s="234"/>
      <c r="V24" s="234"/>
      <c r="W24" s="234"/>
      <c r="X24" s="228"/>
      <c r="Y24" s="228"/>
      <c r="Z24" s="235"/>
      <c r="AA24" s="228"/>
      <c r="AB24" s="236"/>
      <c r="AC24" s="237"/>
      <c r="AD24" s="238"/>
      <c r="AE24" s="228"/>
    </row>
    <row r="25" spans="1:31" s="199" customFormat="1" ht="9.75" customHeight="1">
      <c r="A25" s="198"/>
      <c r="B25" s="204"/>
      <c r="C25" s="205"/>
      <c r="D25" s="206"/>
      <c r="E25" s="207" t="s">
        <v>134</v>
      </c>
      <c r="F25" s="207"/>
      <c r="G25" s="219"/>
      <c r="H25" s="207"/>
      <c r="I25" s="220"/>
      <c r="J25" s="201"/>
      <c r="K25" s="239"/>
      <c r="L25" s="240"/>
      <c r="M25" s="216"/>
      <c r="N25" s="201"/>
      <c r="O25" s="221"/>
      <c r="P25" s="228"/>
      <c r="Q25" s="221"/>
      <c r="U25" s="234"/>
      <c r="V25" s="234"/>
      <c r="W25" s="234"/>
      <c r="X25" s="228"/>
      <c r="Y25" s="228"/>
      <c r="Z25" s="235"/>
      <c r="AA25" s="228"/>
      <c r="AB25" s="236"/>
      <c r="AC25" s="237"/>
      <c r="AD25" s="225"/>
      <c r="AE25" s="228"/>
    </row>
    <row r="26" spans="1:31" s="199" customFormat="1" ht="9.75" customHeight="1">
      <c r="A26" s="198"/>
      <c r="B26" s="211"/>
      <c r="C26" s="211"/>
      <c r="D26" s="211"/>
      <c r="E26" s="207" t="s">
        <v>135</v>
      </c>
      <c r="F26" s="207"/>
      <c r="G26" s="219"/>
      <c r="H26" s="207"/>
      <c r="I26" s="223"/>
      <c r="J26" s="201"/>
      <c r="K26" s="239"/>
      <c r="L26" s="241"/>
      <c r="M26" s="242"/>
      <c r="N26" s="201"/>
      <c r="O26" s="221"/>
      <c r="P26" s="228"/>
      <c r="Q26" s="221"/>
      <c r="U26" s="226"/>
      <c r="V26" s="226"/>
      <c r="W26" s="227"/>
      <c r="X26" s="228"/>
      <c r="Y26" s="228"/>
      <c r="Z26" s="235"/>
      <c r="AA26" s="228"/>
      <c r="AB26" s="236"/>
      <c r="AC26" s="228"/>
      <c r="AD26" s="221"/>
      <c r="AE26" s="222"/>
    </row>
    <row r="27" spans="1:31" s="199" customFormat="1" ht="9.75" customHeight="1">
      <c r="A27" s="198"/>
      <c r="B27" s="198"/>
      <c r="C27" s="198"/>
      <c r="D27" s="243"/>
      <c r="E27" s="201"/>
      <c r="F27" s="201"/>
      <c r="H27" s="201"/>
      <c r="I27" s="244"/>
      <c r="J27" s="201"/>
      <c r="K27" s="239"/>
      <c r="L27" s="215" t="s">
        <v>127</v>
      </c>
      <c r="M27" s="200"/>
      <c r="N27" s="201"/>
      <c r="O27" s="221"/>
      <c r="P27" s="228"/>
      <c r="Q27" s="221"/>
      <c r="U27" s="232"/>
      <c r="V27" s="232"/>
      <c r="W27" s="232"/>
      <c r="X27" s="228"/>
      <c r="Y27" s="228"/>
      <c r="Z27" s="235"/>
      <c r="AA27" s="228"/>
      <c r="AB27" s="225"/>
      <c r="AC27" s="228"/>
      <c r="AD27" s="221"/>
      <c r="AE27" s="224"/>
    </row>
    <row r="28" spans="1:31" s="199" customFormat="1" ht="9.75" customHeight="1">
      <c r="A28" s="198"/>
      <c r="B28" s="198"/>
      <c r="C28" s="198"/>
      <c r="D28" s="243"/>
      <c r="E28" s="201"/>
      <c r="F28" s="201"/>
      <c r="H28" s="201"/>
      <c r="I28" s="244"/>
      <c r="J28" s="201"/>
      <c r="K28" s="214"/>
      <c r="L28" s="217" t="s">
        <v>128</v>
      </c>
      <c r="M28" s="218"/>
      <c r="N28" s="201"/>
      <c r="O28" s="221"/>
      <c r="P28" s="228"/>
      <c r="Q28" s="221"/>
      <c r="U28" s="235"/>
      <c r="V28" s="235"/>
      <c r="W28" s="235"/>
      <c r="X28" s="235"/>
      <c r="Y28" s="235"/>
      <c r="Z28" s="235"/>
      <c r="AA28" s="235"/>
      <c r="AB28" s="235"/>
      <c r="AC28" s="235"/>
      <c r="AD28" s="235"/>
      <c r="AE28" s="235"/>
    </row>
    <row r="29" spans="1:31" s="199" customFormat="1" ht="9.75" customHeight="1">
      <c r="A29" s="198"/>
      <c r="B29" s="204"/>
      <c r="C29" s="205"/>
      <c r="D29" s="206"/>
      <c r="E29" s="207" t="s">
        <v>146</v>
      </c>
      <c r="F29" s="207"/>
      <c r="G29" s="219"/>
      <c r="H29" s="207"/>
      <c r="I29" s="245"/>
      <c r="J29" s="201"/>
      <c r="K29" s="246"/>
      <c r="L29" s="201">
        <v>82</v>
      </c>
      <c r="M29" s="221"/>
      <c r="N29" s="222" t="s">
        <v>92</v>
      </c>
      <c r="O29" s="221"/>
      <c r="P29" s="228"/>
      <c r="Q29" s="221"/>
      <c r="U29" s="235"/>
      <c r="V29" s="235"/>
      <c r="W29" s="235"/>
      <c r="X29" s="235"/>
      <c r="Y29" s="235"/>
      <c r="Z29" s="235"/>
      <c r="AA29" s="235"/>
      <c r="AB29" s="235"/>
      <c r="AC29" s="235"/>
      <c r="AD29" s="235"/>
      <c r="AE29" s="235"/>
    </row>
    <row r="30" spans="1:17" s="199" customFormat="1" ht="9.75" customHeight="1">
      <c r="A30" s="198"/>
      <c r="B30" s="211"/>
      <c r="C30" s="211"/>
      <c r="D30" s="211"/>
      <c r="E30" s="207" t="s">
        <v>147</v>
      </c>
      <c r="F30" s="207"/>
      <c r="G30" s="219"/>
      <c r="H30" s="207"/>
      <c r="I30" s="223"/>
      <c r="J30" s="213"/>
      <c r="K30" s="239"/>
      <c r="L30" s="201"/>
      <c r="M30" s="221"/>
      <c r="N30" s="228"/>
      <c r="O30" s="221"/>
      <c r="P30" s="228"/>
      <c r="Q30" s="221"/>
    </row>
    <row r="31" spans="1:17" s="199" customFormat="1" ht="9.75" customHeight="1">
      <c r="A31" s="198"/>
      <c r="B31" s="198"/>
      <c r="C31" s="198"/>
      <c r="D31" s="243"/>
      <c r="E31" s="201"/>
      <c r="F31" s="201"/>
      <c r="H31" s="201"/>
      <c r="I31" s="214"/>
      <c r="J31" s="215" t="s">
        <v>154</v>
      </c>
      <c r="K31" s="247"/>
      <c r="L31" s="201"/>
      <c r="M31" s="221"/>
      <c r="N31" s="228"/>
      <c r="O31" s="221"/>
      <c r="P31" s="228"/>
      <c r="Q31" s="221"/>
    </row>
    <row r="32" spans="1:17" s="199" customFormat="1" ht="9.75" customHeight="1">
      <c r="A32" s="198"/>
      <c r="B32" s="198"/>
      <c r="C32" s="198"/>
      <c r="D32" s="243"/>
      <c r="E32" s="201"/>
      <c r="F32" s="201"/>
      <c r="H32" s="201"/>
      <c r="I32" s="214"/>
      <c r="J32" s="217" t="s">
        <v>155</v>
      </c>
      <c r="K32" s="223"/>
      <c r="L32" s="201"/>
      <c r="M32" s="221"/>
      <c r="N32" s="228"/>
      <c r="O32" s="221"/>
      <c r="P32" s="228"/>
      <c r="Q32" s="221"/>
    </row>
    <row r="33" spans="1:17" s="199" customFormat="1" ht="9.75" customHeight="1">
      <c r="A33" s="198"/>
      <c r="B33" s="204"/>
      <c r="C33" s="205"/>
      <c r="D33" s="206"/>
      <c r="E33" s="248" t="s">
        <v>154</v>
      </c>
      <c r="F33" s="207"/>
      <c r="G33" s="219"/>
      <c r="H33" s="207"/>
      <c r="I33" s="220"/>
      <c r="J33" s="201">
        <v>81</v>
      </c>
      <c r="K33" s="200"/>
      <c r="L33" s="240"/>
      <c r="M33" s="238"/>
      <c r="N33" s="228"/>
      <c r="O33" s="221"/>
      <c r="P33" s="228"/>
      <c r="Q33" s="221"/>
    </row>
    <row r="34" spans="1:17" s="199" customFormat="1" ht="9.75" customHeight="1">
      <c r="A34" s="198"/>
      <c r="B34" s="211"/>
      <c r="C34" s="211"/>
      <c r="D34" s="211"/>
      <c r="E34" s="248" t="s">
        <v>155</v>
      </c>
      <c r="F34" s="207"/>
      <c r="G34" s="219"/>
      <c r="H34" s="207"/>
      <c r="I34" s="223"/>
      <c r="J34" s="201"/>
      <c r="K34" s="200"/>
      <c r="L34" s="241"/>
      <c r="M34" s="225"/>
      <c r="N34" s="228"/>
      <c r="O34" s="221"/>
      <c r="P34" s="228"/>
      <c r="Q34" s="221"/>
    </row>
    <row r="35" spans="1:17" s="199" customFormat="1" ht="9.75" customHeight="1">
      <c r="A35" s="198"/>
      <c r="B35" s="198"/>
      <c r="C35" s="198"/>
      <c r="D35" s="198"/>
      <c r="E35" s="201"/>
      <c r="F35" s="201"/>
      <c r="H35" s="201"/>
      <c r="I35" s="244"/>
      <c r="J35" s="201"/>
      <c r="K35" s="200"/>
      <c r="L35" s="201"/>
      <c r="M35" s="221"/>
      <c r="N35" s="237"/>
      <c r="O35" s="221"/>
      <c r="P35" s="228"/>
      <c r="Q35" s="221"/>
    </row>
    <row r="36" spans="1:17" s="199" customFormat="1" ht="9.75" customHeight="1">
      <c r="A36" s="198"/>
      <c r="B36" s="198"/>
      <c r="C36" s="198"/>
      <c r="D36" s="243"/>
      <c r="E36" s="201"/>
      <c r="F36" s="201"/>
      <c r="H36" s="201"/>
      <c r="I36" s="244"/>
      <c r="J36" s="201"/>
      <c r="K36" s="249"/>
      <c r="L36" s="237"/>
      <c r="M36" s="221"/>
      <c r="N36" s="228"/>
      <c r="O36" s="221"/>
      <c r="P36" s="228"/>
      <c r="Q36" s="221"/>
    </row>
    <row r="37" spans="1:17" s="199" customFormat="1" ht="9.75" customHeight="1">
      <c r="A37" s="198"/>
      <c r="B37" s="198"/>
      <c r="C37" s="198"/>
      <c r="D37" s="243"/>
      <c r="E37" s="201"/>
      <c r="F37" s="201"/>
      <c r="H37" s="201"/>
      <c r="I37" s="244"/>
      <c r="J37" s="201"/>
      <c r="K37" s="249"/>
      <c r="L37" s="237"/>
      <c r="M37" s="225"/>
      <c r="N37" s="228"/>
      <c r="O37" s="221"/>
      <c r="P37" s="237"/>
      <c r="Q37" s="221"/>
    </row>
    <row r="38" spans="1:17" s="199" customFormat="1" ht="9.75" customHeight="1">
      <c r="A38" s="198"/>
      <c r="M38" s="221"/>
      <c r="N38" s="222"/>
      <c r="O38" s="236"/>
      <c r="P38" s="237"/>
      <c r="Q38" s="221"/>
    </row>
    <row r="39" spans="1:17" s="199" customFormat="1" ht="9.75" customHeight="1">
      <c r="A39" s="234"/>
      <c r="M39" s="221"/>
      <c r="N39" s="228"/>
      <c r="O39" s="221"/>
      <c r="P39" s="222"/>
      <c r="Q39" s="200"/>
    </row>
    <row r="40" spans="1:17" s="199" customFormat="1" ht="9.75" customHeight="1">
      <c r="A40" s="234"/>
      <c r="M40" s="221"/>
      <c r="N40" s="228"/>
      <c r="O40" s="221"/>
      <c r="P40" s="224"/>
      <c r="Q40" s="242"/>
    </row>
    <row r="41" spans="1:17" s="199" customFormat="1" ht="9.75" customHeight="1">
      <c r="A41" s="234"/>
      <c r="B41" s="204"/>
      <c r="C41" s="205"/>
      <c r="D41" s="206"/>
      <c r="E41" s="207" t="s">
        <v>134</v>
      </c>
      <c r="F41" s="207"/>
      <c r="G41" s="219"/>
      <c r="H41" s="207"/>
      <c r="I41" s="245"/>
      <c r="J41" s="201"/>
      <c r="K41" s="221"/>
      <c r="L41" s="228"/>
      <c r="M41" s="221"/>
      <c r="N41" s="228"/>
      <c r="O41" s="221"/>
      <c r="P41" s="228"/>
      <c r="Q41" s="200"/>
    </row>
    <row r="42" spans="1:17" s="199" customFormat="1" ht="9.75" customHeight="1">
      <c r="A42" s="234"/>
      <c r="B42" s="211"/>
      <c r="C42" s="211"/>
      <c r="D42" s="211"/>
      <c r="E42" s="207" t="s">
        <v>135</v>
      </c>
      <c r="F42" s="207"/>
      <c r="G42" s="219"/>
      <c r="H42" s="207"/>
      <c r="I42" s="223"/>
      <c r="J42" s="213"/>
      <c r="K42" s="221"/>
      <c r="L42" s="228"/>
      <c r="M42" s="216"/>
      <c r="N42" s="201"/>
      <c r="O42" s="221"/>
      <c r="P42" s="228"/>
      <c r="Q42" s="200"/>
    </row>
    <row r="43" spans="1:17" s="199" customFormat="1" ht="9.75" customHeight="1">
      <c r="A43" s="234"/>
      <c r="B43" s="198"/>
      <c r="C43" s="198"/>
      <c r="D43" s="243"/>
      <c r="E43" s="201"/>
      <c r="F43" s="201"/>
      <c r="H43" s="201"/>
      <c r="I43" s="214"/>
      <c r="J43" s="215" t="s">
        <v>134</v>
      </c>
      <c r="K43" s="238"/>
      <c r="L43" s="228"/>
      <c r="M43" s="242"/>
      <c r="N43" s="201"/>
      <c r="O43" s="221"/>
      <c r="P43" s="228"/>
      <c r="Q43" s="200"/>
    </row>
    <row r="44" spans="1:17" s="199" customFormat="1" ht="9.75" customHeight="1">
      <c r="A44" s="234"/>
      <c r="B44" s="198"/>
      <c r="C44" s="198"/>
      <c r="D44" s="243"/>
      <c r="E44" s="201"/>
      <c r="F44" s="201"/>
      <c r="H44" s="201"/>
      <c r="I44" s="214"/>
      <c r="J44" s="217" t="s">
        <v>135</v>
      </c>
      <c r="K44" s="218"/>
      <c r="L44" s="228"/>
      <c r="M44" s="225"/>
      <c r="N44" s="228"/>
      <c r="O44" s="221"/>
      <c r="P44" s="228"/>
      <c r="Q44" s="200"/>
    </row>
    <row r="45" spans="1:17" s="199" customFormat="1" ht="9.75" customHeight="1">
      <c r="A45" s="234"/>
      <c r="B45" s="204"/>
      <c r="C45" s="205"/>
      <c r="D45" s="206"/>
      <c r="E45" s="207" t="s">
        <v>146</v>
      </c>
      <c r="F45" s="207"/>
      <c r="G45" s="219"/>
      <c r="H45" s="207"/>
      <c r="I45" s="220"/>
      <c r="J45" s="201">
        <v>82</v>
      </c>
      <c r="K45" s="200"/>
      <c r="L45" s="240" t="s">
        <v>93</v>
      </c>
      <c r="M45" s="221"/>
      <c r="N45" s="228"/>
      <c r="O45" s="221"/>
      <c r="P45" s="228"/>
      <c r="Q45" s="200"/>
    </row>
    <row r="46" spans="1:17" s="199" customFormat="1" ht="9.75" customHeight="1">
      <c r="A46" s="234"/>
      <c r="B46" s="211"/>
      <c r="C46" s="211"/>
      <c r="D46" s="211"/>
      <c r="E46" s="207" t="s">
        <v>147</v>
      </c>
      <c r="F46" s="207"/>
      <c r="G46" s="219"/>
      <c r="H46" s="207"/>
      <c r="I46" s="223"/>
      <c r="J46" s="201"/>
      <c r="K46" s="200"/>
      <c r="L46" s="241"/>
      <c r="M46" s="225"/>
      <c r="N46" s="228"/>
      <c r="O46" s="221"/>
      <c r="P46" s="228"/>
      <c r="Q46" s="200"/>
    </row>
    <row r="47" spans="1:17" s="199" customFormat="1" ht="9.75" customHeight="1">
      <c r="A47" s="234"/>
      <c r="B47" s="226"/>
      <c r="C47" s="226"/>
      <c r="D47" s="227"/>
      <c r="E47" s="228"/>
      <c r="F47" s="229"/>
      <c r="G47" s="230"/>
      <c r="H47" s="229"/>
      <c r="I47" s="231"/>
      <c r="J47" s="228"/>
      <c r="K47" s="221"/>
      <c r="L47" s="222"/>
      <c r="M47" s="221"/>
      <c r="N47" s="222"/>
      <c r="O47" s="221"/>
      <c r="P47" s="228"/>
      <c r="Q47" s="200"/>
    </row>
    <row r="48" spans="1:17" s="199" customFormat="1" ht="9.75" customHeight="1">
      <c r="A48" s="234"/>
      <c r="M48" s="221"/>
      <c r="N48" s="228"/>
      <c r="O48" s="221"/>
      <c r="P48" s="228"/>
      <c r="Q48" s="200"/>
    </row>
    <row r="49" spans="1:17" s="199" customFormat="1" ht="9.75" customHeight="1">
      <c r="A49" s="234"/>
      <c r="M49" s="221"/>
      <c r="N49" s="228"/>
      <c r="O49" s="221"/>
      <c r="P49" s="228"/>
      <c r="Q49" s="200"/>
    </row>
    <row r="50" spans="1:17" s="199" customFormat="1" ht="9.75" customHeight="1">
      <c r="A50" s="234"/>
      <c r="M50" s="221"/>
      <c r="N50" s="228"/>
      <c r="O50" s="221"/>
      <c r="P50" s="228"/>
      <c r="Q50" s="200"/>
    </row>
    <row r="51" spans="1:17" s="199" customFormat="1" ht="9.75" customHeight="1">
      <c r="A51" s="234"/>
      <c r="M51" s="238"/>
      <c r="N51" s="228"/>
      <c r="O51" s="221"/>
      <c r="P51" s="228"/>
      <c r="Q51" s="200"/>
    </row>
    <row r="52" spans="1:17" s="199" customFormat="1" ht="9.75" customHeight="1">
      <c r="A52" s="234"/>
      <c r="B52" s="232"/>
      <c r="C52" s="232"/>
      <c r="D52" s="232"/>
      <c r="E52" s="228"/>
      <c r="F52" s="229"/>
      <c r="G52" s="230"/>
      <c r="H52" s="229"/>
      <c r="I52" s="233"/>
      <c r="J52" s="228"/>
      <c r="K52" s="221"/>
      <c r="L52" s="224"/>
      <c r="M52" s="225"/>
      <c r="N52" s="228"/>
      <c r="O52" s="221"/>
      <c r="P52" s="228"/>
      <c r="Q52" s="200"/>
    </row>
    <row r="53" spans="1:17" s="199" customFormat="1" ht="9.75" customHeight="1">
      <c r="A53" s="234"/>
      <c r="B53" s="234"/>
      <c r="C53" s="234"/>
      <c r="D53" s="234"/>
      <c r="E53" s="228"/>
      <c r="F53" s="228"/>
      <c r="G53" s="235"/>
      <c r="H53" s="228"/>
      <c r="I53" s="236"/>
      <c r="J53" s="228"/>
      <c r="K53" s="221"/>
      <c r="L53" s="228"/>
      <c r="M53" s="221"/>
      <c r="N53" s="237"/>
      <c r="O53" s="221"/>
      <c r="P53" s="228"/>
      <c r="Q53" s="200"/>
    </row>
    <row r="54" spans="1:17" s="199" customFormat="1" ht="9.75" customHeight="1">
      <c r="A54" s="234"/>
      <c r="B54" s="234"/>
      <c r="C54" s="234"/>
      <c r="D54" s="234"/>
      <c r="E54" s="228"/>
      <c r="F54" s="228"/>
      <c r="G54" s="235"/>
      <c r="H54" s="228"/>
      <c r="I54" s="236"/>
      <c r="J54" s="228"/>
      <c r="K54" s="221"/>
      <c r="L54" s="228"/>
      <c r="M54" s="236"/>
      <c r="N54" s="237"/>
      <c r="O54" s="225"/>
      <c r="P54" s="228"/>
      <c r="Q54" s="200"/>
    </row>
    <row r="55" spans="1:17" s="199" customFormat="1" ht="9.75" customHeight="1">
      <c r="A55" s="234"/>
      <c r="B55" s="226"/>
      <c r="C55" s="226"/>
      <c r="D55" s="227"/>
      <c r="E55" s="228"/>
      <c r="F55" s="228"/>
      <c r="G55" s="235"/>
      <c r="H55" s="228"/>
      <c r="I55" s="236"/>
      <c r="J55" s="228"/>
      <c r="K55" s="221"/>
      <c r="L55" s="228"/>
      <c r="M55" s="221"/>
      <c r="N55" s="228"/>
      <c r="O55" s="221"/>
      <c r="P55" s="228"/>
      <c r="Q55" s="200"/>
    </row>
    <row r="56" spans="1:17" s="199" customFormat="1" ht="9.75" customHeight="1">
      <c r="A56" s="234"/>
      <c r="B56" s="232"/>
      <c r="C56" s="232"/>
      <c r="D56" s="232"/>
      <c r="E56" s="228"/>
      <c r="F56" s="228"/>
      <c r="G56" s="235"/>
      <c r="H56" s="228"/>
      <c r="I56" s="225"/>
      <c r="J56" s="229"/>
      <c r="K56" s="221"/>
      <c r="L56" s="228"/>
      <c r="M56" s="221"/>
      <c r="N56" s="228"/>
      <c r="O56" s="221"/>
      <c r="P56" s="228"/>
      <c r="Q56" s="200"/>
    </row>
    <row r="57" spans="1:17" s="199" customFormat="1" ht="9.75" customHeight="1">
      <c r="A57" s="234"/>
      <c r="B57" s="234"/>
      <c r="C57" s="234"/>
      <c r="D57" s="250"/>
      <c r="E57" s="228"/>
      <c r="F57" s="228"/>
      <c r="G57" s="235"/>
      <c r="H57" s="228"/>
      <c r="I57" s="236"/>
      <c r="J57" s="237"/>
      <c r="K57" s="238"/>
      <c r="L57" s="228"/>
      <c r="M57" s="221"/>
      <c r="N57" s="228"/>
      <c r="O57" s="221"/>
      <c r="P57" s="228"/>
      <c r="Q57" s="200"/>
    </row>
    <row r="58" spans="1:17" s="199" customFormat="1" ht="9.75" customHeight="1">
      <c r="A58" s="234"/>
      <c r="B58" s="234"/>
      <c r="C58" s="234"/>
      <c r="D58" s="250"/>
      <c r="E58" s="228"/>
      <c r="F58" s="228"/>
      <c r="G58" s="235"/>
      <c r="H58" s="228"/>
      <c r="I58" s="236"/>
      <c r="J58" s="237"/>
      <c r="K58" s="225"/>
      <c r="L58" s="228"/>
      <c r="M58" s="221"/>
      <c r="N58" s="228"/>
      <c r="O58" s="221"/>
      <c r="P58" s="228"/>
      <c r="Q58" s="200"/>
    </row>
    <row r="59" spans="1:17" s="199" customFormat="1" ht="9.75" customHeight="1">
      <c r="A59" s="234"/>
      <c r="B59" s="226"/>
      <c r="C59" s="226"/>
      <c r="D59" s="227"/>
      <c r="E59" s="228"/>
      <c r="F59" s="228"/>
      <c r="G59" s="235"/>
      <c r="H59" s="228"/>
      <c r="I59" s="236"/>
      <c r="J59" s="228"/>
      <c r="K59" s="221"/>
      <c r="L59" s="222"/>
      <c r="M59" s="238"/>
      <c r="N59" s="228"/>
      <c r="O59" s="221"/>
      <c r="P59" s="228"/>
      <c r="Q59" s="200"/>
    </row>
    <row r="60" spans="1:17" s="199" customFormat="1" ht="9.75" customHeight="1">
      <c r="A60" s="234"/>
      <c r="B60" s="232"/>
      <c r="C60" s="232"/>
      <c r="D60" s="232"/>
      <c r="E60" s="228"/>
      <c r="F60" s="228"/>
      <c r="G60" s="235"/>
      <c r="H60" s="228"/>
      <c r="I60" s="225"/>
      <c r="J60" s="228"/>
      <c r="K60" s="221"/>
      <c r="L60" s="224"/>
      <c r="M60" s="225"/>
      <c r="N60" s="228"/>
      <c r="O60" s="221"/>
      <c r="P60" s="228"/>
      <c r="Q60" s="200"/>
    </row>
    <row r="61" spans="1:17" s="199" customFormat="1" ht="9.75" customHeight="1">
      <c r="A61" s="234"/>
      <c r="B61" s="234"/>
      <c r="C61" s="234"/>
      <c r="D61" s="250"/>
      <c r="E61" s="228"/>
      <c r="F61" s="228"/>
      <c r="G61" s="235"/>
      <c r="H61" s="228"/>
      <c r="I61" s="236"/>
      <c r="J61" s="228"/>
      <c r="K61" s="221"/>
      <c r="L61" s="237"/>
      <c r="M61" s="221"/>
      <c r="N61" s="228"/>
      <c r="O61" s="221"/>
      <c r="P61" s="228"/>
      <c r="Q61" s="200"/>
    </row>
    <row r="62" spans="1:17" s="199" customFormat="1" ht="9.75" customHeight="1">
      <c r="A62" s="234"/>
      <c r="B62" s="234"/>
      <c r="C62" s="234"/>
      <c r="D62" s="250"/>
      <c r="E62" s="228"/>
      <c r="F62" s="228"/>
      <c r="G62" s="235"/>
      <c r="H62" s="228"/>
      <c r="I62" s="236"/>
      <c r="J62" s="228"/>
      <c r="K62" s="236"/>
      <c r="L62" s="237"/>
      <c r="M62" s="225"/>
      <c r="N62" s="228"/>
      <c r="O62" s="221"/>
      <c r="P62" s="228"/>
      <c r="Q62" s="200"/>
    </row>
    <row r="63" spans="1:17" s="199" customFormat="1" ht="9.75" customHeight="1">
      <c r="A63" s="234"/>
      <c r="B63" s="226"/>
      <c r="C63" s="226"/>
      <c r="D63" s="227"/>
      <c r="E63" s="228"/>
      <c r="F63" s="228"/>
      <c r="G63" s="235"/>
      <c r="H63" s="228"/>
      <c r="I63" s="236"/>
      <c r="J63" s="228"/>
      <c r="K63" s="221"/>
      <c r="L63" s="228"/>
      <c r="M63" s="221"/>
      <c r="N63" s="222"/>
      <c r="O63" s="200"/>
      <c r="P63" s="201"/>
      <c r="Q63" s="200"/>
    </row>
    <row r="64" spans="1:17" s="199" customFormat="1" ht="9.75" customHeight="1">
      <c r="A64" s="234"/>
      <c r="B64" s="232"/>
      <c r="C64" s="232"/>
      <c r="D64" s="232"/>
      <c r="E64" s="228"/>
      <c r="F64" s="228"/>
      <c r="G64" s="235"/>
      <c r="H64" s="228"/>
      <c r="I64" s="225"/>
      <c r="J64" s="229"/>
      <c r="K64" s="221"/>
      <c r="L64" s="228"/>
      <c r="M64" s="221"/>
      <c r="N64" s="228"/>
      <c r="O64" s="200"/>
      <c r="P64" s="201"/>
      <c r="Q64" s="200"/>
    </row>
    <row r="65" spans="1:17" s="199" customFormat="1" ht="9.75" customHeight="1">
      <c r="A65" s="234"/>
      <c r="B65" s="234"/>
      <c r="C65" s="234"/>
      <c r="D65" s="234"/>
      <c r="E65" s="228"/>
      <c r="F65" s="228"/>
      <c r="G65" s="235"/>
      <c r="H65" s="228"/>
      <c r="I65" s="236"/>
      <c r="J65" s="237"/>
      <c r="K65" s="238"/>
      <c r="L65" s="228"/>
      <c r="M65" s="221"/>
      <c r="N65" s="228"/>
      <c r="O65" s="200"/>
      <c r="P65" s="201"/>
      <c r="Q65" s="200"/>
    </row>
    <row r="66" spans="1:17" s="199" customFormat="1" ht="9.75" customHeight="1">
      <c r="A66" s="234"/>
      <c r="B66" s="234"/>
      <c r="C66" s="234"/>
      <c r="D66" s="234"/>
      <c r="E66" s="228"/>
      <c r="F66" s="228"/>
      <c r="G66" s="251"/>
      <c r="H66" s="228"/>
      <c r="I66" s="236"/>
      <c r="J66" s="237"/>
      <c r="K66" s="225"/>
      <c r="L66" s="228"/>
      <c r="M66" s="221"/>
      <c r="N66" s="228"/>
      <c r="O66" s="200"/>
      <c r="P66" s="201"/>
      <c r="Q66" s="200"/>
    </row>
    <row r="67" spans="1:17" s="199" customFormat="1" ht="9.75" customHeight="1">
      <c r="A67" s="234"/>
      <c r="B67" s="226"/>
      <c r="C67" s="226"/>
      <c r="D67" s="227"/>
      <c r="E67" s="229"/>
      <c r="F67" s="229"/>
      <c r="G67" s="230"/>
      <c r="H67" s="229"/>
      <c r="I67" s="231"/>
      <c r="J67" s="228"/>
      <c r="K67" s="221"/>
      <c r="L67" s="222"/>
      <c r="M67" s="238"/>
      <c r="N67" s="228"/>
      <c r="O67" s="200"/>
      <c r="P67" s="201"/>
      <c r="Q67" s="200"/>
    </row>
    <row r="68" spans="1:17" s="199" customFormat="1" ht="9.75" customHeight="1">
      <c r="A68" s="234"/>
      <c r="B68" s="232"/>
      <c r="C68" s="232"/>
      <c r="D68" s="232"/>
      <c r="E68" s="229"/>
      <c r="F68" s="229"/>
      <c r="G68" s="230"/>
      <c r="H68" s="229"/>
      <c r="I68" s="233"/>
      <c r="J68" s="228"/>
      <c r="K68" s="221"/>
      <c r="L68" s="224"/>
      <c r="M68" s="225"/>
      <c r="N68" s="228"/>
      <c r="O68" s="200"/>
      <c r="P68" s="201"/>
      <c r="Q68" s="200"/>
    </row>
    <row r="69" spans="1:17" s="260" customFormat="1" ht="6" customHeight="1">
      <c r="A69" s="198"/>
      <c r="B69" s="252"/>
      <c r="C69" s="252"/>
      <c r="D69" s="253"/>
      <c r="E69" s="254"/>
      <c r="F69" s="254"/>
      <c r="G69" s="255"/>
      <c r="H69" s="254"/>
      <c r="I69" s="256"/>
      <c r="J69" s="254"/>
      <c r="K69" s="257"/>
      <c r="L69" s="258"/>
      <c r="M69" s="259"/>
      <c r="N69" s="258"/>
      <c r="O69" s="259"/>
      <c r="P69" s="258"/>
      <c r="Q69" s="259"/>
    </row>
    <row r="70" ht="15.75" customHeight="1"/>
    <row r="71"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60"/>
  <sheetViews>
    <sheetView showGridLines="0" showZeros="0" view="pageBreakPreview" zoomScaleSheetLayoutView="100" zoomScalePageLayoutView="0" workbookViewId="0" topLeftCell="A17">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t="s">
        <v>126</v>
      </c>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B7" s="204"/>
      <c r="C7" s="205"/>
      <c r="D7" s="206"/>
      <c r="E7" s="248" t="s">
        <v>132</v>
      </c>
      <c r="F7" s="208"/>
      <c r="G7" s="209"/>
      <c r="H7" s="208"/>
      <c r="I7" s="210"/>
      <c r="J7" s="201"/>
      <c r="K7" s="200"/>
      <c r="L7" s="201"/>
      <c r="M7" s="200"/>
      <c r="N7" s="201"/>
      <c r="O7" s="200"/>
      <c r="P7" s="201"/>
      <c r="Q7" s="200"/>
    </row>
    <row r="8" spans="1:17" s="199" customFormat="1" ht="9.75" customHeight="1">
      <c r="A8" s="198"/>
      <c r="B8" s="211"/>
      <c r="C8" s="211"/>
      <c r="D8" s="211"/>
      <c r="E8" s="248" t="s">
        <v>133</v>
      </c>
      <c r="F8" s="208"/>
      <c r="G8" s="209"/>
      <c r="H8" s="208"/>
      <c r="I8" s="212"/>
      <c r="J8" s="213"/>
      <c r="K8" s="200"/>
      <c r="L8" s="201"/>
      <c r="M8" s="200"/>
      <c r="N8" s="201"/>
      <c r="O8" s="202"/>
      <c r="P8" s="203"/>
      <c r="Q8" s="203"/>
    </row>
    <row r="9" spans="1:17" s="199" customFormat="1" ht="9.75" customHeight="1">
      <c r="A9" s="198"/>
      <c r="B9" s="198"/>
      <c r="C9" s="198"/>
      <c r="D9" s="198"/>
      <c r="E9" s="201"/>
      <c r="F9" s="201"/>
      <c r="H9" s="201"/>
      <c r="I9" s="214"/>
      <c r="J9" s="215" t="s">
        <v>132</v>
      </c>
      <c r="K9" s="216"/>
      <c r="L9" s="201"/>
      <c r="M9" s="200"/>
      <c r="N9" s="201"/>
      <c r="O9" s="200"/>
      <c r="P9" s="201"/>
      <c r="Q9" s="200"/>
    </row>
    <row r="10" spans="1:17" s="199" customFormat="1" ht="9.75" customHeight="1">
      <c r="A10" s="198"/>
      <c r="B10" s="198"/>
      <c r="C10" s="198"/>
      <c r="D10" s="198"/>
      <c r="E10" s="201"/>
      <c r="F10" s="201"/>
      <c r="H10" s="201"/>
      <c r="I10" s="214"/>
      <c r="J10" s="217" t="s">
        <v>133</v>
      </c>
      <c r="K10" s="218"/>
      <c r="L10" s="201"/>
      <c r="M10" s="200"/>
      <c r="N10" s="201"/>
      <c r="O10" s="200"/>
      <c r="P10" s="201"/>
      <c r="Q10" s="200"/>
    </row>
    <row r="11" spans="1:17" s="199" customFormat="1" ht="9.75" customHeight="1">
      <c r="A11" s="198"/>
      <c r="B11" s="204"/>
      <c r="C11" s="205"/>
      <c r="D11" s="206"/>
      <c r="E11" s="319" t="s">
        <v>18</v>
      </c>
      <c r="F11" s="207"/>
      <c r="G11" s="219"/>
      <c r="H11" s="207"/>
      <c r="I11" s="220"/>
      <c r="J11" s="201"/>
      <c r="K11" s="239"/>
      <c r="L11" s="240"/>
      <c r="M11" s="216"/>
      <c r="N11" s="201"/>
      <c r="O11" s="200"/>
      <c r="P11" s="201"/>
      <c r="Q11" s="200"/>
    </row>
    <row r="12" spans="1:17" s="199" customFormat="1" ht="9.75" customHeight="1">
      <c r="A12" s="198"/>
      <c r="B12" s="211"/>
      <c r="C12" s="211"/>
      <c r="D12" s="211"/>
      <c r="E12" s="207"/>
      <c r="F12" s="207"/>
      <c r="G12" s="219"/>
      <c r="H12" s="207"/>
      <c r="I12" s="223"/>
      <c r="J12" s="201"/>
      <c r="K12" s="239"/>
      <c r="L12" s="241"/>
      <c r="M12" s="242"/>
      <c r="N12" s="201"/>
      <c r="O12" s="200"/>
      <c r="P12" s="201"/>
      <c r="Q12" s="200"/>
    </row>
    <row r="13" spans="1:17" s="199" customFormat="1" ht="9.75" customHeight="1">
      <c r="A13" s="198"/>
      <c r="B13" s="198"/>
      <c r="C13" s="198"/>
      <c r="D13" s="243"/>
      <c r="E13" s="201"/>
      <c r="F13" s="201"/>
      <c r="H13" s="201"/>
      <c r="I13" s="244"/>
      <c r="J13" s="201"/>
      <c r="K13" s="239"/>
      <c r="L13" s="215" t="s">
        <v>132</v>
      </c>
      <c r="M13" s="200"/>
      <c r="N13" s="201"/>
      <c r="O13" s="200"/>
      <c r="P13" s="201"/>
      <c r="Q13" s="200"/>
    </row>
    <row r="14" spans="1:17" s="199" customFormat="1" ht="9.75" customHeight="1">
      <c r="A14" s="198"/>
      <c r="B14" s="198"/>
      <c r="C14" s="198"/>
      <c r="D14" s="243"/>
      <c r="E14" s="201"/>
      <c r="F14" s="201"/>
      <c r="H14" s="201"/>
      <c r="I14" s="244"/>
      <c r="J14" s="201"/>
      <c r="K14" s="214"/>
      <c r="L14" s="217" t="s">
        <v>133</v>
      </c>
      <c r="M14" s="218"/>
      <c r="N14" s="201"/>
      <c r="O14" s="200"/>
      <c r="P14" s="201"/>
      <c r="Q14" s="200"/>
    </row>
    <row r="15" spans="1:17" s="199" customFormat="1" ht="9.75" customHeight="1">
      <c r="A15" s="198"/>
      <c r="B15" s="204"/>
      <c r="C15" s="205"/>
      <c r="D15" s="206"/>
      <c r="E15" s="207" t="s">
        <v>136</v>
      </c>
      <c r="F15" s="207"/>
      <c r="G15" s="219"/>
      <c r="H15" s="207"/>
      <c r="I15" s="245"/>
      <c r="J15" s="201"/>
      <c r="K15" s="246"/>
      <c r="L15" s="275" t="s">
        <v>131</v>
      </c>
      <c r="M15" s="239"/>
      <c r="N15" s="240"/>
      <c r="O15" s="200"/>
      <c r="P15" s="201"/>
      <c r="Q15" s="200"/>
    </row>
    <row r="16" spans="1:17" s="199" customFormat="1" ht="9.75" customHeight="1">
      <c r="A16" s="198"/>
      <c r="B16" s="211"/>
      <c r="C16" s="211"/>
      <c r="D16" s="211"/>
      <c r="E16" s="207" t="s">
        <v>27</v>
      </c>
      <c r="F16" s="207"/>
      <c r="G16" s="219"/>
      <c r="H16" s="207"/>
      <c r="I16" s="223"/>
      <c r="J16" s="213"/>
      <c r="K16" s="239"/>
      <c r="L16" s="201"/>
      <c r="M16" s="239"/>
      <c r="N16" s="201"/>
      <c r="O16" s="200"/>
      <c r="P16" s="201"/>
      <c r="Q16" s="200"/>
    </row>
    <row r="17" spans="1:17" s="199" customFormat="1" ht="9.75" customHeight="1">
      <c r="A17" s="198"/>
      <c r="B17" s="198"/>
      <c r="C17" s="198"/>
      <c r="D17" s="243"/>
      <c r="E17" s="201"/>
      <c r="F17" s="201"/>
      <c r="H17" s="201"/>
      <c r="I17" s="214"/>
      <c r="J17" s="215" t="s">
        <v>136</v>
      </c>
      <c r="K17" s="247"/>
      <c r="L17" s="201"/>
      <c r="M17" s="239"/>
      <c r="N17" s="201"/>
      <c r="O17" s="200"/>
      <c r="P17" s="201"/>
      <c r="Q17" s="200"/>
    </row>
    <row r="18" spans="1:17" s="199" customFormat="1" ht="9.75" customHeight="1">
      <c r="A18" s="198"/>
      <c r="B18" s="198"/>
      <c r="C18" s="198"/>
      <c r="D18" s="243"/>
      <c r="E18" s="201"/>
      <c r="F18" s="201"/>
      <c r="H18" s="201"/>
      <c r="I18" s="214"/>
      <c r="J18" s="217" t="s">
        <v>27</v>
      </c>
      <c r="K18" s="223"/>
      <c r="L18" s="201"/>
      <c r="M18" s="239"/>
      <c r="N18" s="201"/>
      <c r="O18" s="200"/>
      <c r="P18" s="201"/>
      <c r="Q18" s="200"/>
    </row>
    <row r="19" spans="1:17" s="199" customFormat="1" ht="9.75" customHeight="1">
      <c r="A19" s="198"/>
      <c r="B19" s="204"/>
      <c r="C19" s="205"/>
      <c r="D19" s="206"/>
      <c r="E19" s="207" t="s">
        <v>139</v>
      </c>
      <c r="F19" s="207"/>
      <c r="G19" s="219"/>
      <c r="H19" s="207"/>
      <c r="I19" s="220"/>
      <c r="J19" s="201">
        <v>97</v>
      </c>
      <c r="K19" s="200"/>
      <c r="L19" s="240"/>
      <c r="M19" s="247"/>
      <c r="N19" s="201"/>
      <c r="O19" s="200"/>
      <c r="P19" s="201"/>
      <c r="Q19" s="200"/>
    </row>
    <row r="20" spans="1:17" s="199" customFormat="1" ht="9.75" customHeight="1">
      <c r="A20" s="198"/>
      <c r="B20" s="211"/>
      <c r="C20" s="211"/>
      <c r="D20" s="211"/>
      <c r="E20" s="207" t="s">
        <v>140</v>
      </c>
      <c r="F20" s="207"/>
      <c r="G20" s="219"/>
      <c r="H20" s="207"/>
      <c r="I20" s="223"/>
      <c r="J20" s="201"/>
      <c r="K20" s="200"/>
      <c r="L20" s="241"/>
      <c r="M20" s="262"/>
      <c r="N20" s="201"/>
      <c r="O20" s="200"/>
      <c r="P20" s="201"/>
      <c r="Q20" s="200"/>
    </row>
    <row r="21" spans="1:17" s="199" customFormat="1" ht="9.75" customHeight="1">
      <c r="A21" s="198"/>
      <c r="B21" s="198"/>
      <c r="C21" s="198"/>
      <c r="D21" s="198"/>
      <c r="E21" s="201"/>
      <c r="F21" s="201"/>
      <c r="H21" s="201"/>
      <c r="I21" s="244"/>
      <c r="J21" s="201"/>
      <c r="K21" s="200"/>
      <c r="L21" s="201"/>
      <c r="M21" s="239"/>
      <c r="N21" s="215" t="s">
        <v>132</v>
      </c>
      <c r="O21" s="200"/>
      <c r="P21" s="201"/>
      <c r="Q21" s="200"/>
    </row>
    <row r="22" spans="1:17" s="199" customFormat="1" ht="9.75" customHeight="1">
      <c r="A22" s="198"/>
      <c r="B22" s="198"/>
      <c r="C22" s="198"/>
      <c r="D22" s="198"/>
      <c r="E22" s="201"/>
      <c r="F22" s="201"/>
      <c r="H22" s="201"/>
      <c r="I22" s="244"/>
      <c r="J22" s="201"/>
      <c r="K22" s="200"/>
      <c r="L22" s="201"/>
      <c r="M22" s="246"/>
      <c r="N22" s="217" t="s">
        <v>133</v>
      </c>
      <c r="O22" s="218"/>
      <c r="P22" s="201"/>
      <c r="Q22" s="200"/>
    </row>
    <row r="23" spans="1:17" s="199" customFormat="1" ht="9.75" customHeight="1">
      <c r="A23" s="198"/>
      <c r="B23" s="204"/>
      <c r="C23" s="205"/>
      <c r="D23" s="206"/>
      <c r="E23" s="207" t="s">
        <v>144</v>
      </c>
      <c r="F23" s="208"/>
      <c r="G23" s="209"/>
      <c r="H23" s="208"/>
      <c r="I23" s="210"/>
      <c r="J23" s="201"/>
      <c r="K23" s="200"/>
      <c r="L23" s="201"/>
      <c r="M23" s="239"/>
      <c r="N23" s="201">
        <v>85</v>
      </c>
      <c r="O23" s="221"/>
      <c r="P23" s="228" t="s">
        <v>94</v>
      </c>
      <c r="Q23" s="221"/>
    </row>
    <row r="24" spans="1:17" s="199" customFormat="1" ht="9.75" customHeight="1">
      <c r="A24" s="198"/>
      <c r="B24" s="211"/>
      <c r="C24" s="211"/>
      <c r="D24" s="211"/>
      <c r="E24" s="207" t="s">
        <v>145</v>
      </c>
      <c r="F24" s="208"/>
      <c r="G24" s="209"/>
      <c r="H24" s="208"/>
      <c r="I24" s="212"/>
      <c r="J24" s="213"/>
      <c r="K24" s="200"/>
      <c r="L24" s="201"/>
      <c r="M24" s="239"/>
      <c r="N24" s="201"/>
      <c r="O24" s="221"/>
      <c r="P24" s="228"/>
      <c r="Q24" s="221"/>
    </row>
    <row r="25" spans="1:17" s="199" customFormat="1" ht="9.75" customHeight="1">
      <c r="A25" s="198"/>
      <c r="B25" s="198"/>
      <c r="C25" s="198"/>
      <c r="D25" s="198"/>
      <c r="E25" s="201"/>
      <c r="F25" s="201"/>
      <c r="H25" s="201"/>
      <c r="I25" s="214"/>
      <c r="J25" s="215" t="s">
        <v>144</v>
      </c>
      <c r="K25" s="216"/>
      <c r="L25" s="201"/>
      <c r="M25" s="239"/>
      <c r="N25" s="201"/>
      <c r="O25" s="221"/>
      <c r="P25" s="228"/>
      <c r="Q25" s="221"/>
    </row>
    <row r="26" spans="1:17" s="199" customFormat="1" ht="9.75" customHeight="1">
      <c r="A26" s="198"/>
      <c r="B26" s="198"/>
      <c r="C26" s="198"/>
      <c r="D26" s="198"/>
      <c r="E26" s="201"/>
      <c r="F26" s="201"/>
      <c r="H26" s="201"/>
      <c r="I26" s="214"/>
      <c r="J26" s="217" t="s">
        <v>145</v>
      </c>
      <c r="K26" s="218"/>
      <c r="L26" s="201"/>
      <c r="M26" s="239"/>
      <c r="N26" s="201"/>
      <c r="O26" s="221"/>
      <c r="P26" s="228"/>
      <c r="Q26" s="221"/>
    </row>
    <row r="27" spans="1:17" s="199" customFormat="1" ht="9.75" customHeight="1">
      <c r="A27" s="198"/>
      <c r="B27" s="204"/>
      <c r="C27" s="205"/>
      <c r="D27" s="206"/>
      <c r="E27" s="207" t="s">
        <v>148</v>
      </c>
      <c r="F27" s="207"/>
      <c r="G27" s="219"/>
      <c r="H27" s="207"/>
      <c r="I27" s="220"/>
      <c r="J27" s="201">
        <v>97</v>
      </c>
      <c r="K27" s="239"/>
      <c r="L27" s="240"/>
      <c r="M27" s="247"/>
      <c r="N27" s="201"/>
      <c r="O27" s="221"/>
      <c r="P27" s="228"/>
      <c r="Q27" s="221"/>
    </row>
    <row r="28" spans="1:17" s="199" customFormat="1" ht="9.75" customHeight="1">
      <c r="A28" s="198"/>
      <c r="B28" s="211"/>
      <c r="C28" s="211"/>
      <c r="D28" s="211"/>
      <c r="E28" s="207" t="s">
        <v>149</v>
      </c>
      <c r="F28" s="207"/>
      <c r="G28" s="219"/>
      <c r="H28" s="207"/>
      <c r="I28" s="223"/>
      <c r="J28" s="201"/>
      <c r="K28" s="239"/>
      <c r="L28" s="241"/>
      <c r="M28" s="262"/>
      <c r="N28" s="201"/>
      <c r="O28" s="221"/>
      <c r="P28" s="228"/>
      <c r="Q28" s="221"/>
    </row>
    <row r="29" spans="1:17" s="199" customFormat="1" ht="9.75" customHeight="1">
      <c r="A29" s="198"/>
      <c r="B29" s="198"/>
      <c r="C29" s="198"/>
      <c r="D29" s="243"/>
      <c r="E29" s="201"/>
      <c r="F29" s="201"/>
      <c r="H29" s="201"/>
      <c r="I29" s="244"/>
      <c r="J29" s="201"/>
      <c r="K29" s="246"/>
      <c r="L29" s="215" t="s">
        <v>144</v>
      </c>
      <c r="M29" s="239"/>
      <c r="N29" s="201"/>
      <c r="O29" s="221"/>
      <c r="P29" s="228"/>
      <c r="Q29" s="221"/>
    </row>
    <row r="30" spans="1:17" s="199" customFormat="1" ht="9.75" customHeight="1">
      <c r="A30" s="198"/>
      <c r="B30" s="198"/>
      <c r="C30" s="198"/>
      <c r="D30" s="243"/>
      <c r="E30" s="201"/>
      <c r="F30" s="201"/>
      <c r="H30" s="201"/>
      <c r="I30" s="244"/>
      <c r="J30" s="201"/>
      <c r="K30" s="246"/>
      <c r="L30" s="217" t="s">
        <v>145</v>
      </c>
      <c r="M30" s="223"/>
      <c r="N30" s="201"/>
      <c r="O30" s="221"/>
      <c r="P30" s="228"/>
      <c r="Q30" s="221"/>
    </row>
    <row r="31" spans="1:17" s="199" customFormat="1" ht="9.75" customHeight="1">
      <c r="A31" s="198"/>
      <c r="B31" s="204"/>
      <c r="C31" s="205"/>
      <c r="D31" s="206"/>
      <c r="E31" s="207" t="s">
        <v>152</v>
      </c>
      <c r="F31" s="207"/>
      <c r="G31" s="219"/>
      <c r="H31" s="207"/>
      <c r="I31" s="245"/>
      <c r="J31" s="201"/>
      <c r="K31" s="239"/>
      <c r="L31" s="201">
        <v>97</v>
      </c>
      <c r="M31" s="200"/>
      <c r="N31" s="240"/>
      <c r="O31" s="221"/>
      <c r="P31" s="228"/>
      <c r="Q31" s="221"/>
    </row>
    <row r="32" spans="1:17" s="199" customFormat="1" ht="9.75" customHeight="1">
      <c r="A32" s="198"/>
      <c r="B32" s="211"/>
      <c r="C32" s="211"/>
      <c r="D32" s="211"/>
      <c r="E32" s="207" t="s">
        <v>153</v>
      </c>
      <c r="F32" s="207"/>
      <c r="G32" s="219"/>
      <c r="H32" s="207"/>
      <c r="I32" s="223"/>
      <c r="J32" s="213"/>
      <c r="K32" s="239"/>
      <c r="L32" s="201"/>
      <c r="M32" s="200"/>
      <c r="N32" s="201"/>
      <c r="O32" s="221"/>
      <c r="P32" s="228"/>
      <c r="Q32" s="221"/>
    </row>
    <row r="33" spans="1:17" s="199" customFormat="1" ht="9.75" customHeight="1">
      <c r="A33" s="198"/>
      <c r="B33" s="198"/>
      <c r="C33" s="198"/>
      <c r="D33" s="243"/>
      <c r="E33" s="201"/>
      <c r="F33" s="201"/>
      <c r="H33" s="201"/>
      <c r="I33" s="214"/>
      <c r="J33" s="215" t="s">
        <v>152</v>
      </c>
      <c r="K33" s="247"/>
      <c r="L33" s="201"/>
      <c r="M33" s="200"/>
      <c r="N33" s="201"/>
      <c r="O33" s="221"/>
      <c r="P33" s="228"/>
      <c r="Q33" s="221"/>
    </row>
    <row r="34" spans="1:17" s="199" customFormat="1" ht="9.75" customHeight="1">
      <c r="A34" s="198"/>
      <c r="B34" s="198"/>
      <c r="C34" s="198"/>
      <c r="D34" s="243"/>
      <c r="E34" s="201"/>
      <c r="F34" s="201"/>
      <c r="H34" s="201"/>
      <c r="I34" s="214"/>
      <c r="J34" s="217" t="s">
        <v>153</v>
      </c>
      <c r="K34" s="223"/>
      <c r="L34" s="201"/>
      <c r="M34" s="200"/>
      <c r="N34" s="201"/>
      <c r="O34" s="221"/>
      <c r="P34" s="228"/>
      <c r="Q34" s="221"/>
    </row>
    <row r="35" spans="1:17" s="199" customFormat="1" ht="9.75" customHeight="1">
      <c r="A35" s="198"/>
      <c r="B35" s="204"/>
      <c r="C35" s="205"/>
      <c r="D35" s="206"/>
      <c r="E35" s="319" t="s">
        <v>18</v>
      </c>
      <c r="F35" s="207"/>
      <c r="G35" s="219"/>
      <c r="H35" s="207"/>
      <c r="I35" s="220"/>
      <c r="J35" s="201"/>
      <c r="K35" s="200"/>
      <c r="L35" s="240"/>
      <c r="M35" s="216"/>
      <c r="N35" s="201"/>
      <c r="O35" s="221"/>
      <c r="P35" s="228"/>
      <c r="Q35" s="221"/>
    </row>
    <row r="36" spans="1:17" s="199" customFormat="1" ht="9.75" customHeight="1">
      <c r="A36" s="198"/>
      <c r="B36" s="211"/>
      <c r="C36" s="211"/>
      <c r="D36" s="211"/>
      <c r="E36" s="207"/>
      <c r="F36" s="207"/>
      <c r="G36" s="219"/>
      <c r="H36" s="207"/>
      <c r="I36" s="223"/>
      <c r="J36" s="201"/>
      <c r="K36" s="200"/>
      <c r="L36" s="241"/>
      <c r="M36" s="242"/>
      <c r="N36" s="201"/>
      <c r="O36" s="221"/>
      <c r="P36" s="228"/>
      <c r="Q36" s="221"/>
    </row>
    <row r="37" spans="1:17" s="199" customFormat="1" ht="9.75" customHeight="1">
      <c r="A37" s="198"/>
      <c r="B37" s="198"/>
      <c r="C37" s="198"/>
      <c r="D37" s="243"/>
      <c r="E37" s="201"/>
      <c r="F37" s="201"/>
      <c r="H37" s="201"/>
      <c r="I37" s="244"/>
      <c r="J37" s="201"/>
      <c r="K37" s="200"/>
      <c r="L37" s="201"/>
      <c r="M37" s="200"/>
      <c r="N37" s="200"/>
      <c r="O37" s="221"/>
      <c r="P37" s="237"/>
      <c r="Q37" s="221"/>
    </row>
    <row r="38" spans="1:17" s="199" customFormat="1" ht="9.75" customHeight="1">
      <c r="A38" s="198"/>
      <c r="B38" s="198"/>
      <c r="C38" s="198"/>
      <c r="D38" s="243"/>
      <c r="E38" s="201"/>
      <c r="F38" s="201"/>
      <c r="H38" s="201"/>
      <c r="I38" s="244"/>
      <c r="J38" s="201"/>
      <c r="K38" s="200"/>
      <c r="L38" s="201"/>
      <c r="M38" s="200"/>
      <c r="N38" s="263"/>
      <c r="O38" s="236"/>
      <c r="P38" s="237"/>
      <c r="Q38" s="221"/>
    </row>
    <row r="39" spans="1:17" s="199" customFormat="1" ht="9.75" customHeight="1">
      <c r="A39" s="198"/>
      <c r="B39" s="204"/>
      <c r="C39" s="205"/>
      <c r="D39" s="206"/>
      <c r="E39" s="320" t="s">
        <v>18</v>
      </c>
      <c r="F39" s="207"/>
      <c r="G39" s="219"/>
      <c r="H39" s="207"/>
      <c r="I39" s="245"/>
      <c r="J39" s="201"/>
      <c r="K39" s="200"/>
      <c r="L39" s="201"/>
      <c r="M39" s="200"/>
      <c r="N39" s="201"/>
      <c r="O39" s="221"/>
      <c r="P39" s="222"/>
      <c r="Q39" s="200"/>
    </row>
    <row r="40" spans="1:17" s="199" customFormat="1" ht="9.75" customHeight="1">
      <c r="A40" s="198"/>
      <c r="B40" s="211"/>
      <c r="C40" s="211"/>
      <c r="D40" s="211"/>
      <c r="E40" s="248"/>
      <c r="F40" s="207"/>
      <c r="G40" s="219"/>
      <c r="H40" s="207"/>
      <c r="I40" s="223"/>
      <c r="J40" s="213"/>
      <c r="K40" s="200"/>
      <c r="L40" s="201"/>
      <c r="M40" s="200"/>
      <c r="N40" s="201"/>
      <c r="O40" s="221"/>
      <c r="P40" s="224"/>
      <c r="Q40" s="242"/>
    </row>
    <row r="41" spans="1:17" s="199" customFormat="1" ht="9.75" customHeight="1">
      <c r="A41" s="198"/>
      <c r="B41" s="198"/>
      <c r="C41" s="198"/>
      <c r="D41" s="243"/>
      <c r="E41" s="201"/>
      <c r="F41" s="201"/>
      <c r="H41" s="201"/>
      <c r="I41" s="214"/>
      <c r="J41" s="215" t="s">
        <v>139</v>
      </c>
      <c r="K41" s="216"/>
      <c r="L41" s="201"/>
      <c r="M41" s="200"/>
      <c r="N41" s="201"/>
      <c r="O41" s="221"/>
      <c r="P41" s="228"/>
      <c r="Q41" s="200"/>
    </row>
    <row r="42" spans="1:17" s="199" customFormat="1" ht="9.75" customHeight="1">
      <c r="A42" s="198"/>
      <c r="B42" s="198"/>
      <c r="C42" s="198"/>
      <c r="D42" s="243"/>
      <c r="E42" s="201"/>
      <c r="F42" s="201"/>
      <c r="H42" s="201"/>
      <c r="I42" s="214"/>
      <c r="J42" s="217" t="s">
        <v>140</v>
      </c>
      <c r="K42" s="218"/>
      <c r="L42" s="201"/>
      <c r="M42" s="200"/>
      <c r="N42" s="201"/>
      <c r="O42" s="221"/>
      <c r="P42" s="228"/>
      <c r="Q42" s="200"/>
    </row>
    <row r="43" spans="1:17" s="199" customFormat="1" ht="9.75" customHeight="1">
      <c r="A43" s="198"/>
      <c r="B43" s="204"/>
      <c r="C43" s="205"/>
      <c r="D43" s="206"/>
      <c r="E43" s="207" t="s">
        <v>139</v>
      </c>
      <c r="F43" s="207"/>
      <c r="G43" s="219"/>
      <c r="H43" s="207"/>
      <c r="I43" s="220"/>
      <c r="J43" s="201"/>
      <c r="K43" s="239"/>
      <c r="L43" s="240"/>
      <c r="M43" s="216"/>
      <c r="N43" s="201"/>
      <c r="O43" s="221"/>
      <c r="P43" s="228"/>
      <c r="Q43" s="200"/>
    </row>
    <row r="44" spans="1:17" s="199" customFormat="1" ht="9.75" customHeight="1">
      <c r="A44" s="198"/>
      <c r="B44" s="211"/>
      <c r="C44" s="211"/>
      <c r="D44" s="211"/>
      <c r="E44" s="207" t="s">
        <v>140</v>
      </c>
      <c r="F44" s="207"/>
      <c r="G44" s="219"/>
      <c r="H44" s="207"/>
      <c r="I44" s="223"/>
      <c r="J44" s="201"/>
      <c r="K44" s="239"/>
      <c r="L44" s="241"/>
      <c r="M44" s="242"/>
      <c r="N44" s="201"/>
      <c r="O44" s="221"/>
      <c r="P44" s="228"/>
      <c r="Q44" s="200"/>
    </row>
    <row r="45" spans="1:17" s="199" customFormat="1" ht="9.75" customHeight="1">
      <c r="A45" s="198"/>
      <c r="B45" s="198"/>
      <c r="C45" s="198"/>
      <c r="D45" s="243"/>
      <c r="E45" s="201"/>
      <c r="F45" s="201"/>
      <c r="H45" s="201"/>
      <c r="I45" s="244"/>
      <c r="J45" s="201"/>
      <c r="K45" s="239"/>
      <c r="L45" s="215" t="s">
        <v>139</v>
      </c>
      <c r="M45" s="200"/>
      <c r="N45" s="201"/>
      <c r="O45" s="221"/>
      <c r="P45" s="228"/>
      <c r="Q45" s="200"/>
    </row>
    <row r="46" spans="1:17" s="199" customFormat="1" ht="9.75" customHeight="1">
      <c r="A46" s="198"/>
      <c r="B46" s="198"/>
      <c r="C46" s="198"/>
      <c r="D46" s="243"/>
      <c r="E46" s="201"/>
      <c r="F46" s="201"/>
      <c r="H46" s="201"/>
      <c r="I46" s="244"/>
      <c r="J46" s="201"/>
      <c r="K46" s="246"/>
      <c r="L46" s="217" t="s">
        <v>140</v>
      </c>
      <c r="M46" s="218"/>
      <c r="N46" s="201"/>
      <c r="O46" s="221"/>
      <c r="P46" s="228"/>
      <c r="Q46" s="200"/>
    </row>
    <row r="47" spans="1:17" s="199" customFormat="1" ht="9.75" customHeight="1">
      <c r="A47" s="198"/>
      <c r="B47" s="204"/>
      <c r="C47" s="205"/>
      <c r="D47" s="206"/>
      <c r="E47" s="207" t="s">
        <v>148</v>
      </c>
      <c r="F47" s="207"/>
      <c r="G47" s="219"/>
      <c r="H47" s="207"/>
      <c r="I47" s="245"/>
      <c r="J47" s="201"/>
      <c r="K47" s="246"/>
      <c r="L47" s="201">
        <v>82</v>
      </c>
      <c r="M47" s="221"/>
      <c r="N47" s="222" t="s">
        <v>95</v>
      </c>
      <c r="O47" s="221"/>
      <c r="P47" s="228"/>
      <c r="Q47" s="200"/>
    </row>
    <row r="48" spans="1:17" s="199" customFormat="1" ht="9.75" customHeight="1">
      <c r="A48" s="198"/>
      <c r="B48" s="211"/>
      <c r="C48" s="211"/>
      <c r="D48" s="211"/>
      <c r="E48" s="207" t="s">
        <v>149</v>
      </c>
      <c r="F48" s="207"/>
      <c r="G48" s="219"/>
      <c r="H48" s="207"/>
      <c r="I48" s="223"/>
      <c r="J48" s="213"/>
      <c r="K48" s="239"/>
      <c r="L48" s="201"/>
      <c r="M48" s="221"/>
      <c r="N48" s="228"/>
      <c r="O48" s="221"/>
      <c r="P48" s="228"/>
      <c r="Q48" s="200"/>
    </row>
    <row r="49" spans="1:17" s="199" customFormat="1" ht="9.75" customHeight="1">
      <c r="A49" s="198"/>
      <c r="B49" s="198"/>
      <c r="C49" s="198"/>
      <c r="D49" s="198"/>
      <c r="E49" s="201"/>
      <c r="F49" s="201"/>
      <c r="H49" s="201"/>
      <c r="I49" s="214"/>
      <c r="J49" s="215" t="s">
        <v>148</v>
      </c>
      <c r="K49" s="247"/>
      <c r="L49" s="201"/>
      <c r="M49" s="221"/>
      <c r="N49" s="228"/>
      <c r="O49" s="221"/>
      <c r="P49" s="228"/>
      <c r="Q49" s="200"/>
    </row>
    <row r="50" spans="1:17" s="199" customFormat="1" ht="9.75" customHeight="1">
      <c r="A50" s="198"/>
      <c r="B50" s="198"/>
      <c r="C50" s="198"/>
      <c r="D50" s="198"/>
      <c r="E50" s="201"/>
      <c r="F50" s="201"/>
      <c r="H50" s="201"/>
      <c r="I50" s="214"/>
      <c r="J50" s="217" t="s">
        <v>149</v>
      </c>
      <c r="K50" s="223"/>
      <c r="L50" s="201"/>
      <c r="M50" s="221"/>
      <c r="N50" s="228"/>
      <c r="O50" s="221"/>
      <c r="P50" s="228"/>
      <c r="Q50" s="200"/>
    </row>
    <row r="51" spans="1:17" s="199" customFormat="1" ht="9.75" customHeight="1">
      <c r="A51" s="198"/>
      <c r="B51" s="204"/>
      <c r="C51" s="205"/>
      <c r="D51" s="206"/>
      <c r="E51" s="319" t="s">
        <v>18</v>
      </c>
      <c r="F51" s="208"/>
      <c r="G51" s="209"/>
      <c r="H51" s="208"/>
      <c r="I51" s="264"/>
      <c r="J51" s="201"/>
      <c r="K51" s="200"/>
      <c r="L51" s="240"/>
      <c r="M51" s="238"/>
      <c r="N51" s="228"/>
      <c r="O51" s="221"/>
      <c r="P51" s="228"/>
      <c r="Q51" s="200"/>
    </row>
    <row r="52" spans="1:17" s="199" customFormat="1" ht="9.75" customHeight="1">
      <c r="A52" s="198"/>
      <c r="B52" s="211"/>
      <c r="C52" s="211"/>
      <c r="D52" s="211"/>
      <c r="E52" s="207"/>
      <c r="F52" s="208"/>
      <c r="G52" s="209"/>
      <c r="H52" s="208"/>
      <c r="I52" s="212"/>
      <c r="J52" s="201"/>
      <c r="K52" s="200"/>
      <c r="L52" s="241"/>
      <c r="M52" s="225"/>
      <c r="N52" s="228"/>
      <c r="O52" s="221"/>
      <c r="P52" s="228"/>
      <c r="Q52" s="200"/>
    </row>
    <row r="53" spans="1:17" s="199" customFormat="1" ht="9.75" customHeight="1">
      <c r="A53" s="198"/>
      <c r="B53" s="198"/>
      <c r="C53" s="198"/>
      <c r="D53" s="198"/>
      <c r="E53" s="201"/>
      <c r="F53" s="201"/>
      <c r="H53" s="201"/>
      <c r="I53" s="244"/>
      <c r="J53" s="201"/>
      <c r="K53" s="200"/>
      <c r="L53" s="201"/>
      <c r="M53" s="221"/>
      <c r="N53" s="237"/>
      <c r="O53" s="221"/>
      <c r="P53" s="228"/>
      <c r="Q53" s="200"/>
    </row>
    <row r="54" spans="1:17" s="199" customFormat="1" ht="9.75" customHeight="1">
      <c r="A54" s="198"/>
      <c r="B54" s="198"/>
      <c r="C54" s="198"/>
      <c r="D54" s="198"/>
      <c r="E54" s="228"/>
      <c r="F54" s="201"/>
      <c r="H54" s="201"/>
      <c r="I54" s="244"/>
      <c r="J54" s="201"/>
      <c r="K54" s="200"/>
      <c r="L54" s="201"/>
      <c r="M54" s="236"/>
      <c r="N54" s="237"/>
      <c r="O54" s="225"/>
      <c r="P54" s="228"/>
      <c r="Q54" s="200"/>
    </row>
    <row r="55" spans="1:17" s="199" customFormat="1" ht="9.75" customHeight="1">
      <c r="A55" s="198"/>
      <c r="B55" s="204"/>
      <c r="C55" s="205"/>
      <c r="D55" s="206"/>
      <c r="E55" s="207" t="s">
        <v>136</v>
      </c>
      <c r="F55" s="208"/>
      <c r="G55" s="209"/>
      <c r="H55" s="208"/>
      <c r="I55" s="210"/>
      <c r="J55" s="201"/>
      <c r="K55" s="200"/>
      <c r="L55" s="237"/>
      <c r="M55" s="221"/>
      <c r="N55" s="228"/>
      <c r="O55" s="221"/>
      <c r="P55" s="228"/>
      <c r="Q55" s="200"/>
    </row>
    <row r="56" spans="1:17" s="199" customFormat="1" ht="9.75" customHeight="1">
      <c r="A56" s="198"/>
      <c r="B56" s="211"/>
      <c r="C56" s="211"/>
      <c r="D56" s="211"/>
      <c r="E56" s="207" t="s">
        <v>27</v>
      </c>
      <c r="F56" s="208"/>
      <c r="G56" s="209"/>
      <c r="H56" s="208"/>
      <c r="I56" s="212"/>
      <c r="J56" s="213"/>
      <c r="K56" s="200"/>
      <c r="L56" s="237"/>
      <c r="M56" s="225"/>
      <c r="N56" s="228"/>
      <c r="O56" s="221"/>
      <c r="P56" s="228"/>
      <c r="Q56" s="200"/>
    </row>
    <row r="57" spans="1:17" s="260" customFormat="1" ht="9.75" customHeight="1">
      <c r="A57" s="198"/>
      <c r="B57" s="198"/>
      <c r="C57" s="198"/>
      <c r="D57" s="198"/>
      <c r="E57" s="201"/>
      <c r="F57" s="201"/>
      <c r="G57" s="199"/>
      <c r="H57" s="201"/>
      <c r="I57" s="214"/>
      <c r="J57" s="215" t="s">
        <v>152</v>
      </c>
      <c r="K57" s="216"/>
      <c r="L57" s="258"/>
      <c r="M57" s="259"/>
      <c r="N57" s="258"/>
      <c r="O57" s="259"/>
      <c r="P57" s="258"/>
      <c r="Q57" s="259"/>
    </row>
    <row r="58" spans="2:11" ht="12.75">
      <c r="B58" s="198"/>
      <c r="C58" s="198"/>
      <c r="D58" s="198"/>
      <c r="E58" s="201"/>
      <c r="F58" s="201"/>
      <c r="G58" s="199"/>
      <c r="H58" s="201"/>
      <c r="I58" s="214"/>
      <c r="J58" s="217" t="s">
        <v>153</v>
      </c>
      <c r="K58" s="218"/>
    </row>
    <row r="59" spans="2:12" ht="12.75">
      <c r="B59" s="204"/>
      <c r="C59" s="205"/>
      <c r="D59" s="206"/>
      <c r="E59" s="207" t="s">
        <v>152</v>
      </c>
      <c r="F59" s="207"/>
      <c r="G59" s="219"/>
      <c r="H59" s="207"/>
      <c r="I59" s="220"/>
      <c r="J59" s="201" t="s">
        <v>91</v>
      </c>
      <c r="K59" s="221"/>
      <c r="L59" s="222" t="s">
        <v>96</v>
      </c>
    </row>
    <row r="60" spans="2:11" ht="12.75">
      <c r="B60" s="211"/>
      <c r="C60" s="211"/>
      <c r="D60" s="211"/>
      <c r="E60" s="207" t="s">
        <v>153</v>
      </c>
      <c r="F60" s="207"/>
      <c r="G60" s="219"/>
      <c r="H60" s="207"/>
      <c r="I60" s="223"/>
      <c r="J60" s="201"/>
      <c r="K60" s="221"/>
    </row>
  </sheetData>
  <sheetProtection/>
  <printOptions horizontalCentered="1"/>
  <pageMargins left="0.35" right="0.35" top="0.39" bottom="0.39"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0"/>
  <sheetViews>
    <sheetView showGridLines="0" showZeros="0" view="pageBreakPreview" zoomScaleSheetLayoutView="100" zoomScalePageLayoutView="0" workbookViewId="0" topLeftCell="A41">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B7" s="204"/>
      <c r="C7" s="205"/>
      <c r="D7" s="206"/>
      <c r="E7" s="248" t="s">
        <v>156</v>
      </c>
      <c r="F7" s="208"/>
      <c r="G7" s="209"/>
      <c r="H7" s="208"/>
      <c r="I7" s="210"/>
      <c r="J7" s="201"/>
      <c r="K7" s="200"/>
      <c r="L7" s="201"/>
      <c r="M7" s="200"/>
      <c r="N7" s="201"/>
      <c r="O7" s="200"/>
      <c r="P7" s="201"/>
      <c r="Q7" s="200"/>
    </row>
    <row r="8" spans="1:17" s="199" customFormat="1" ht="9.75" customHeight="1">
      <c r="A8" s="198"/>
      <c r="B8" s="211"/>
      <c r="C8" s="211"/>
      <c r="D8" s="211"/>
      <c r="E8" s="248" t="s">
        <v>157</v>
      </c>
      <c r="F8" s="208"/>
      <c r="G8" s="209"/>
      <c r="H8" s="208"/>
      <c r="I8" s="212"/>
      <c r="J8" s="213"/>
      <c r="K8" s="200"/>
      <c r="L8" s="201"/>
      <c r="M8" s="200"/>
      <c r="N8" s="201"/>
      <c r="O8" s="202"/>
      <c r="P8" s="203"/>
      <c r="Q8" s="203"/>
    </row>
    <row r="9" spans="1:17" s="199" customFormat="1" ht="9.75" customHeight="1">
      <c r="A9" s="198"/>
      <c r="B9" s="198"/>
      <c r="C9" s="198"/>
      <c r="D9" s="198"/>
      <c r="E9" s="201"/>
      <c r="F9" s="201"/>
      <c r="H9" s="201"/>
      <c r="I9" s="214"/>
      <c r="J9" s="215" t="s">
        <v>156</v>
      </c>
      <c r="K9" s="216"/>
      <c r="L9" s="201"/>
      <c r="M9" s="200"/>
      <c r="N9" s="201"/>
      <c r="O9" s="200"/>
      <c r="P9" s="201"/>
      <c r="Q9" s="200"/>
    </row>
    <row r="10" spans="1:17" s="199" customFormat="1" ht="9.75" customHeight="1">
      <c r="A10" s="198"/>
      <c r="B10" s="198"/>
      <c r="C10" s="198"/>
      <c r="D10" s="198"/>
      <c r="E10" s="201"/>
      <c r="F10" s="201"/>
      <c r="H10" s="201"/>
      <c r="I10" s="214"/>
      <c r="J10" s="217" t="s">
        <v>157</v>
      </c>
      <c r="K10" s="218"/>
      <c r="L10" s="201"/>
      <c r="M10" s="200"/>
      <c r="N10" s="201"/>
      <c r="O10" s="200"/>
      <c r="P10" s="201"/>
      <c r="Q10" s="200"/>
    </row>
    <row r="11" spans="1:17" s="199" customFormat="1" ht="9.75" customHeight="1">
      <c r="A11" s="198"/>
      <c r="B11" s="204"/>
      <c r="C11" s="205"/>
      <c r="D11" s="206"/>
      <c r="E11" s="207" t="s">
        <v>116</v>
      </c>
      <c r="F11" s="207"/>
      <c r="G11" s="219"/>
      <c r="H11" s="207"/>
      <c r="I11" s="220"/>
      <c r="J11" s="201">
        <v>61</v>
      </c>
      <c r="K11" s="239"/>
      <c r="L11" s="240"/>
      <c r="M11" s="216"/>
      <c r="N11" s="201"/>
      <c r="O11" s="200"/>
      <c r="P11" s="201"/>
      <c r="Q11" s="200"/>
    </row>
    <row r="12" spans="1:17" s="199" customFormat="1" ht="9.75" customHeight="1">
      <c r="A12" s="198"/>
      <c r="B12" s="211"/>
      <c r="C12" s="211"/>
      <c r="D12" s="211"/>
      <c r="E12" s="207" t="s">
        <v>158</v>
      </c>
      <c r="F12" s="207"/>
      <c r="G12" s="219"/>
      <c r="H12" s="207"/>
      <c r="I12" s="223"/>
      <c r="J12" s="201"/>
      <c r="K12" s="239"/>
      <c r="L12" s="241"/>
      <c r="M12" s="242"/>
      <c r="N12" s="201"/>
      <c r="O12" s="200"/>
      <c r="P12" s="201"/>
      <c r="Q12" s="200"/>
    </row>
    <row r="13" spans="1:17" s="199" customFormat="1" ht="9.75" customHeight="1">
      <c r="A13" s="198"/>
      <c r="B13" s="198"/>
      <c r="C13" s="198"/>
      <c r="D13" s="243"/>
      <c r="E13" s="201"/>
      <c r="F13" s="201"/>
      <c r="H13" s="201"/>
      <c r="I13" s="244"/>
      <c r="J13" s="201"/>
      <c r="K13" s="239"/>
      <c r="L13" s="215" t="s">
        <v>156</v>
      </c>
      <c r="M13" s="200"/>
      <c r="N13" s="201"/>
      <c r="O13" s="200"/>
      <c r="P13" s="201"/>
      <c r="Q13" s="200"/>
    </row>
    <row r="14" spans="1:17" s="199" customFormat="1" ht="9.75" customHeight="1">
      <c r="A14" s="198"/>
      <c r="B14" s="198"/>
      <c r="C14" s="198"/>
      <c r="D14" s="243"/>
      <c r="E14" s="201"/>
      <c r="F14" s="201"/>
      <c r="H14" s="201"/>
      <c r="I14" s="244"/>
      <c r="J14" s="201"/>
      <c r="K14" s="214"/>
      <c r="L14" s="217" t="s">
        <v>157</v>
      </c>
      <c r="M14" s="218"/>
      <c r="N14" s="201"/>
      <c r="O14" s="200"/>
      <c r="P14" s="201"/>
      <c r="Q14" s="200"/>
    </row>
    <row r="15" spans="1:17" s="199" customFormat="1" ht="9.75" customHeight="1">
      <c r="A15" s="198"/>
      <c r="B15" s="204"/>
      <c r="C15" s="205"/>
      <c r="D15" s="206"/>
      <c r="E15" s="207" t="s">
        <v>159</v>
      </c>
      <c r="F15" s="207"/>
      <c r="G15" s="219"/>
      <c r="H15" s="207"/>
      <c r="I15" s="245"/>
      <c r="J15" s="201"/>
      <c r="K15" s="246"/>
      <c r="L15" s="201">
        <v>83</v>
      </c>
      <c r="M15" s="239"/>
      <c r="N15" s="240"/>
      <c r="O15" s="200"/>
      <c r="P15" s="201"/>
      <c r="Q15" s="200"/>
    </row>
    <row r="16" spans="1:17" s="199" customFormat="1" ht="9.75" customHeight="1">
      <c r="A16" s="198"/>
      <c r="B16" s="211"/>
      <c r="C16" s="211"/>
      <c r="D16" s="211"/>
      <c r="E16" s="207" t="s">
        <v>160</v>
      </c>
      <c r="F16" s="207"/>
      <c r="G16" s="219"/>
      <c r="H16" s="207"/>
      <c r="I16" s="223"/>
      <c r="J16" s="213"/>
      <c r="K16" s="239"/>
      <c r="L16" s="201"/>
      <c r="M16" s="239"/>
      <c r="N16" s="201"/>
      <c r="O16" s="200"/>
      <c r="P16" s="201"/>
      <c r="Q16" s="200"/>
    </row>
    <row r="17" spans="1:17" s="199" customFormat="1" ht="9.75" customHeight="1">
      <c r="A17" s="198"/>
      <c r="B17" s="198"/>
      <c r="C17" s="198"/>
      <c r="D17" s="243"/>
      <c r="E17" s="201"/>
      <c r="F17" s="201"/>
      <c r="H17" s="201"/>
      <c r="I17" s="214"/>
      <c r="J17" s="215" t="s">
        <v>161</v>
      </c>
      <c r="K17" s="247"/>
      <c r="L17" s="201"/>
      <c r="M17" s="239"/>
      <c r="N17" s="201"/>
      <c r="O17" s="200"/>
      <c r="P17" s="201"/>
      <c r="Q17" s="200"/>
    </row>
    <row r="18" spans="1:17" s="199" customFormat="1" ht="9.75" customHeight="1">
      <c r="A18" s="198"/>
      <c r="B18" s="198"/>
      <c r="C18" s="198"/>
      <c r="D18" s="243"/>
      <c r="E18" s="201"/>
      <c r="F18" s="201"/>
      <c r="H18" s="201"/>
      <c r="I18" s="214"/>
      <c r="J18" s="217" t="s">
        <v>162</v>
      </c>
      <c r="K18" s="223"/>
      <c r="L18" s="201"/>
      <c r="M18" s="239"/>
      <c r="N18" s="201"/>
      <c r="O18" s="200"/>
      <c r="P18" s="201"/>
      <c r="Q18" s="200"/>
    </row>
    <row r="19" spans="1:17" s="199" customFormat="1" ht="9.75" customHeight="1">
      <c r="A19" s="198"/>
      <c r="B19" s="204"/>
      <c r="C19" s="205"/>
      <c r="D19" s="206"/>
      <c r="E19" s="207" t="s">
        <v>161</v>
      </c>
      <c r="F19" s="207"/>
      <c r="G19" s="219"/>
      <c r="H19" s="207"/>
      <c r="I19" s="220"/>
      <c r="J19" s="201"/>
      <c r="K19" s="200"/>
      <c r="L19" s="240"/>
      <c r="M19" s="247"/>
      <c r="N19" s="201"/>
      <c r="O19" s="200"/>
      <c r="P19" s="201"/>
      <c r="Q19" s="200"/>
    </row>
    <row r="20" spans="1:17" s="199" customFormat="1" ht="9.75" customHeight="1">
      <c r="A20" s="198"/>
      <c r="B20" s="211"/>
      <c r="C20" s="211"/>
      <c r="D20" s="211"/>
      <c r="E20" s="207" t="s">
        <v>163</v>
      </c>
      <c r="F20" s="207"/>
      <c r="G20" s="219"/>
      <c r="H20" s="207"/>
      <c r="I20" s="223"/>
      <c r="J20" s="201"/>
      <c r="K20" s="200"/>
      <c r="L20" s="241"/>
      <c r="M20" s="262"/>
      <c r="N20" s="201"/>
      <c r="O20" s="200"/>
      <c r="P20" s="201"/>
      <c r="Q20" s="200"/>
    </row>
    <row r="21" spans="1:17" s="199" customFormat="1" ht="9.75" customHeight="1">
      <c r="A21" s="198"/>
      <c r="B21" s="198"/>
      <c r="C21" s="198"/>
      <c r="D21" s="198"/>
      <c r="E21" s="201"/>
      <c r="F21" s="201"/>
      <c r="H21" s="201"/>
      <c r="I21" s="244"/>
      <c r="J21" s="201"/>
      <c r="K21" s="200"/>
      <c r="L21" s="201"/>
      <c r="M21" s="239"/>
      <c r="N21" s="215" t="s">
        <v>164</v>
      </c>
      <c r="O21" s="200"/>
      <c r="P21" s="201"/>
      <c r="Q21" s="200"/>
    </row>
    <row r="22" spans="1:17" s="199" customFormat="1" ht="9.75" customHeight="1">
      <c r="A22" s="198"/>
      <c r="B22" s="198"/>
      <c r="C22" s="198"/>
      <c r="D22" s="198"/>
      <c r="E22" s="201"/>
      <c r="F22" s="201"/>
      <c r="H22" s="201"/>
      <c r="I22" s="244"/>
      <c r="J22" s="201"/>
      <c r="K22" s="200"/>
      <c r="L22" s="201"/>
      <c r="M22" s="246"/>
      <c r="N22" s="217" t="s">
        <v>165</v>
      </c>
      <c r="O22" s="218"/>
      <c r="P22" s="201"/>
      <c r="Q22" s="200"/>
    </row>
    <row r="23" spans="1:17" s="199" customFormat="1" ht="9.75" customHeight="1">
      <c r="A23" s="198"/>
      <c r="B23" s="204"/>
      <c r="C23" s="205"/>
      <c r="D23" s="206"/>
      <c r="E23" s="207" t="s">
        <v>122</v>
      </c>
      <c r="F23" s="208"/>
      <c r="G23" s="209"/>
      <c r="H23" s="208"/>
      <c r="I23" s="210"/>
      <c r="J23" s="201"/>
      <c r="K23" s="200"/>
      <c r="L23" s="201"/>
      <c r="M23" s="239"/>
      <c r="N23" s="201">
        <v>86</v>
      </c>
      <c r="O23" s="221"/>
      <c r="P23" s="228" t="s">
        <v>97</v>
      </c>
      <c r="Q23" s="221"/>
    </row>
    <row r="24" spans="1:17" s="199" customFormat="1" ht="9.75" customHeight="1">
      <c r="A24" s="198"/>
      <c r="B24" s="211"/>
      <c r="C24" s="211"/>
      <c r="D24" s="211"/>
      <c r="E24" s="207" t="s">
        <v>163</v>
      </c>
      <c r="F24" s="208"/>
      <c r="G24" s="209"/>
      <c r="H24" s="208"/>
      <c r="I24" s="212"/>
      <c r="J24" s="213"/>
      <c r="K24" s="200"/>
      <c r="L24" s="201"/>
      <c r="M24" s="239"/>
      <c r="N24" s="201"/>
      <c r="O24" s="221"/>
      <c r="P24" s="228"/>
      <c r="Q24" s="221"/>
    </row>
    <row r="25" spans="1:17" s="199" customFormat="1" ht="9.75" customHeight="1">
      <c r="A25" s="198"/>
      <c r="B25" s="198"/>
      <c r="C25" s="198"/>
      <c r="D25" s="198"/>
      <c r="E25" s="201"/>
      <c r="F25" s="201"/>
      <c r="H25" s="201"/>
      <c r="I25" s="214"/>
      <c r="J25" s="215" t="s">
        <v>122</v>
      </c>
      <c r="K25" s="216"/>
      <c r="L25" s="201"/>
      <c r="M25" s="239"/>
      <c r="N25" s="201"/>
      <c r="O25" s="221"/>
      <c r="P25" s="228"/>
      <c r="Q25" s="221"/>
    </row>
    <row r="26" spans="1:17" s="199" customFormat="1" ht="9.75" customHeight="1">
      <c r="A26" s="198"/>
      <c r="B26" s="198"/>
      <c r="C26" s="198"/>
      <c r="D26" s="198"/>
      <c r="E26" s="201"/>
      <c r="F26" s="201"/>
      <c r="H26" s="201"/>
      <c r="I26" s="214"/>
      <c r="J26" s="217" t="s">
        <v>163</v>
      </c>
      <c r="K26" s="218"/>
      <c r="L26" s="201"/>
      <c r="M26" s="239"/>
      <c r="N26" s="201"/>
      <c r="O26" s="221"/>
      <c r="P26" s="228"/>
      <c r="Q26" s="221"/>
    </row>
    <row r="27" spans="1:17" s="199" customFormat="1" ht="9.75" customHeight="1">
      <c r="A27" s="198"/>
      <c r="B27" s="204"/>
      <c r="C27" s="205"/>
      <c r="D27" s="206"/>
      <c r="E27" s="207" t="s">
        <v>166</v>
      </c>
      <c r="F27" s="207"/>
      <c r="G27" s="219"/>
      <c r="H27" s="207"/>
      <c r="I27" s="220"/>
      <c r="J27" s="201">
        <v>62</v>
      </c>
      <c r="K27" s="239"/>
      <c r="L27" s="240"/>
      <c r="M27" s="247"/>
      <c r="N27" s="201"/>
      <c r="O27" s="221"/>
      <c r="P27" s="228"/>
      <c r="Q27" s="221"/>
    </row>
    <row r="28" spans="1:17" s="199" customFormat="1" ht="9.75" customHeight="1">
      <c r="A28" s="198"/>
      <c r="B28" s="211"/>
      <c r="C28" s="211"/>
      <c r="D28" s="211"/>
      <c r="E28" s="207" t="s">
        <v>167</v>
      </c>
      <c r="F28" s="207"/>
      <c r="G28" s="219"/>
      <c r="H28" s="207"/>
      <c r="I28" s="223"/>
      <c r="J28" s="201"/>
      <c r="K28" s="239"/>
      <c r="L28" s="241"/>
      <c r="M28" s="262"/>
      <c r="N28" s="201"/>
      <c r="O28" s="221"/>
      <c r="P28" s="228"/>
      <c r="Q28" s="221"/>
    </row>
    <row r="29" spans="1:17" s="199" customFormat="1" ht="9.75" customHeight="1">
      <c r="A29" s="198"/>
      <c r="B29" s="198"/>
      <c r="C29" s="198"/>
      <c r="D29" s="243"/>
      <c r="E29" s="201"/>
      <c r="F29" s="201"/>
      <c r="H29" s="201"/>
      <c r="I29" s="244"/>
      <c r="J29" s="201"/>
      <c r="K29" s="246"/>
      <c r="L29" s="215" t="s">
        <v>164</v>
      </c>
      <c r="M29" s="239"/>
      <c r="N29" s="201"/>
      <c r="O29" s="221"/>
      <c r="P29" s="228"/>
      <c r="Q29" s="221"/>
    </row>
    <row r="30" spans="1:17" s="199" customFormat="1" ht="9.75" customHeight="1">
      <c r="A30" s="198"/>
      <c r="B30" s="198"/>
      <c r="C30" s="198"/>
      <c r="D30" s="243"/>
      <c r="E30" s="201"/>
      <c r="F30" s="201"/>
      <c r="H30" s="201"/>
      <c r="I30" s="244"/>
      <c r="J30" s="201"/>
      <c r="K30" s="246"/>
      <c r="L30" s="217" t="s">
        <v>165</v>
      </c>
      <c r="M30" s="223"/>
      <c r="N30" s="201"/>
      <c r="O30" s="221"/>
      <c r="P30" s="228"/>
      <c r="Q30" s="221"/>
    </row>
    <row r="31" spans="1:17" s="199" customFormat="1" ht="9.75" customHeight="1">
      <c r="A31" s="198"/>
      <c r="B31" s="204"/>
      <c r="C31" s="205"/>
      <c r="D31" s="206"/>
      <c r="E31" s="207" t="s">
        <v>164</v>
      </c>
      <c r="F31" s="207"/>
      <c r="G31" s="219"/>
      <c r="H31" s="207"/>
      <c r="I31" s="245"/>
      <c r="J31" s="201"/>
      <c r="K31" s="239"/>
      <c r="L31" s="201">
        <v>81</v>
      </c>
      <c r="M31" s="200"/>
      <c r="N31" s="240"/>
      <c r="O31" s="221"/>
      <c r="P31" s="228"/>
      <c r="Q31" s="221"/>
    </row>
    <row r="32" spans="1:17" s="199" customFormat="1" ht="9.75" customHeight="1">
      <c r="A32" s="198"/>
      <c r="B32" s="211"/>
      <c r="C32" s="211"/>
      <c r="D32" s="211"/>
      <c r="E32" s="207" t="s">
        <v>165</v>
      </c>
      <c r="F32" s="207"/>
      <c r="G32" s="219"/>
      <c r="H32" s="207"/>
      <c r="I32" s="223"/>
      <c r="J32" s="213"/>
      <c r="K32" s="239"/>
      <c r="L32" s="201"/>
      <c r="M32" s="200"/>
      <c r="N32" s="201"/>
      <c r="O32" s="221"/>
      <c r="P32" s="228"/>
      <c r="Q32" s="221"/>
    </row>
    <row r="33" spans="1:17" s="199" customFormat="1" ht="9.75" customHeight="1">
      <c r="A33" s="198"/>
      <c r="B33" s="198"/>
      <c r="C33" s="198"/>
      <c r="D33" s="243"/>
      <c r="E33" s="201"/>
      <c r="F33" s="201"/>
      <c r="H33" s="201"/>
      <c r="I33" s="214"/>
      <c r="J33" s="215" t="s">
        <v>164</v>
      </c>
      <c r="K33" s="247"/>
      <c r="L33" s="201"/>
      <c r="M33" s="200"/>
      <c r="N33" s="201"/>
      <c r="O33" s="221"/>
      <c r="P33" s="228"/>
      <c r="Q33" s="221"/>
    </row>
    <row r="34" spans="1:17" s="199" customFormat="1" ht="9.75" customHeight="1">
      <c r="A34" s="198"/>
      <c r="B34" s="198"/>
      <c r="C34" s="198"/>
      <c r="D34" s="243"/>
      <c r="E34" s="201"/>
      <c r="F34" s="201"/>
      <c r="H34" s="201"/>
      <c r="I34" s="214"/>
      <c r="J34" s="217" t="s">
        <v>165</v>
      </c>
      <c r="K34" s="223"/>
      <c r="L34" s="201"/>
      <c r="M34" s="200"/>
      <c r="N34" s="201"/>
      <c r="O34" s="221"/>
      <c r="P34" s="228"/>
      <c r="Q34" s="221"/>
    </row>
    <row r="35" spans="1:17" s="199" customFormat="1" ht="9.75" customHeight="1">
      <c r="A35" s="198"/>
      <c r="B35" s="204"/>
      <c r="C35" s="205"/>
      <c r="D35" s="206"/>
      <c r="E35" s="207" t="s">
        <v>102</v>
      </c>
      <c r="F35" s="207"/>
      <c r="G35" s="219"/>
      <c r="H35" s="207"/>
      <c r="I35" s="220"/>
      <c r="J35" s="201">
        <v>61</v>
      </c>
      <c r="K35" s="200"/>
      <c r="L35" s="240"/>
      <c r="M35" s="216"/>
      <c r="N35" s="201"/>
      <c r="O35" s="221"/>
      <c r="P35" s="228"/>
      <c r="Q35" s="221"/>
    </row>
    <row r="36" spans="1:17" s="199" customFormat="1" ht="9.75" customHeight="1">
      <c r="A36" s="198"/>
      <c r="B36" s="211"/>
      <c r="C36" s="211"/>
      <c r="D36" s="211"/>
      <c r="E36" s="207" t="s">
        <v>168</v>
      </c>
      <c r="F36" s="207"/>
      <c r="G36" s="219"/>
      <c r="H36" s="207"/>
      <c r="I36" s="223"/>
      <c r="J36" s="201"/>
      <c r="K36" s="200"/>
      <c r="L36" s="241"/>
      <c r="M36" s="242"/>
      <c r="N36" s="201"/>
      <c r="O36" s="221"/>
      <c r="P36" s="228"/>
      <c r="Q36" s="221"/>
    </row>
    <row r="37" spans="1:17" s="199" customFormat="1" ht="9.75" customHeight="1">
      <c r="A37" s="198"/>
      <c r="B37" s="198"/>
      <c r="C37" s="198"/>
      <c r="D37" s="243"/>
      <c r="E37" s="201"/>
      <c r="F37" s="201"/>
      <c r="H37" s="201"/>
      <c r="I37" s="244"/>
      <c r="J37" s="201"/>
      <c r="K37" s="200"/>
      <c r="L37" s="201"/>
      <c r="M37" s="200"/>
      <c r="N37" s="200"/>
      <c r="O37" s="221"/>
      <c r="P37" s="237"/>
      <c r="Q37" s="221"/>
    </row>
    <row r="38" spans="1:17" s="199" customFormat="1" ht="9.75" customHeight="1">
      <c r="A38" s="198"/>
      <c r="B38" s="198"/>
      <c r="C38" s="198"/>
      <c r="D38" s="243"/>
      <c r="E38" s="201"/>
      <c r="F38" s="201"/>
      <c r="H38" s="201"/>
      <c r="I38" s="244"/>
      <c r="J38" s="201"/>
      <c r="K38" s="200"/>
      <c r="L38" s="201"/>
      <c r="M38" s="200"/>
      <c r="N38" s="263"/>
      <c r="O38" s="236"/>
      <c r="P38" s="237"/>
      <c r="Q38" s="221"/>
    </row>
    <row r="39" spans="1:17" s="199" customFormat="1" ht="9.75" customHeight="1">
      <c r="A39" s="198"/>
      <c r="B39" s="204"/>
      <c r="C39" s="205"/>
      <c r="D39" s="206"/>
      <c r="E39" s="207" t="s">
        <v>116</v>
      </c>
      <c r="F39" s="207"/>
      <c r="G39" s="219"/>
      <c r="H39" s="207"/>
      <c r="I39" s="245"/>
      <c r="J39" s="201"/>
      <c r="K39" s="200"/>
      <c r="L39" s="201"/>
      <c r="M39" s="200"/>
      <c r="N39" s="201"/>
      <c r="O39" s="221"/>
      <c r="P39" s="222"/>
      <c r="Q39" s="200"/>
    </row>
    <row r="40" spans="1:17" s="199" customFormat="1" ht="9.75" customHeight="1">
      <c r="A40" s="198"/>
      <c r="B40" s="211"/>
      <c r="C40" s="211"/>
      <c r="D40" s="211"/>
      <c r="E40" s="207" t="s">
        <v>158</v>
      </c>
      <c r="F40" s="207"/>
      <c r="G40" s="219"/>
      <c r="H40" s="207"/>
      <c r="I40" s="223"/>
      <c r="J40" s="213"/>
      <c r="K40" s="200"/>
      <c r="L40" s="201"/>
      <c r="M40" s="200"/>
      <c r="N40" s="201"/>
      <c r="O40" s="221"/>
      <c r="P40" s="224"/>
      <c r="Q40" s="242"/>
    </row>
    <row r="41" spans="1:17" s="199" customFormat="1" ht="9.75" customHeight="1">
      <c r="A41" s="198"/>
      <c r="B41" s="198"/>
      <c r="C41" s="198"/>
      <c r="D41" s="243"/>
      <c r="E41" s="201"/>
      <c r="F41" s="201"/>
      <c r="H41" s="201"/>
      <c r="I41" s="214"/>
      <c r="J41" s="215"/>
      <c r="K41" s="216"/>
      <c r="L41" s="201"/>
      <c r="M41" s="200"/>
      <c r="N41" s="201"/>
      <c r="O41" s="221"/>
      <c r="P41" s="228"/>
      <c r="Q41" s="200"/>
    </row>
    <row r="42" spans="1:17" s="199" customFormat="1" ht="9.75" customHeight="1">
      <c r="A42" s="198"/>
      <c r="B42" s="198"/>
      <c r="C42" s="198"/>
      <c r="D42" s="243"/>
      <c r="E42" s="201"/>
      <c r="F42" s="201"/>
      <c r="H42" s="201"/>
      <c r="I42" s="214"/>
      <c r="J42" s="217"/>
      <c r="K42" s="218"/>
      <c r="L42" s="201"/>
      <c r="M42" s="200"/>
      <c r="N42" s="201"/>
      <c r="O42" s="221"/>
      <c r="P42" s="228"/>
      <c r="Q42" s="200"/>
    </row>
    <row r="43" spans="1:17" s="199" customFormat="1" ht="9.75" customHeight="1">
      <c r="A43" s="198"/>
      <c r="B43" s="204"/>
      <c r="C43" s="205"/>
      <c r="D43" s="206"/>
      <c r="E43" s="207" t="s">
        <v>159</v>
      </c>
      <c r="F43" s="207"/>
      <c r="G43" s="219"/>
      <c r="H43" s="207"/>
      <c r="I43" s="220"/>
      <c r="J43" s="198" t="s">
        <v>115</v>
      </c>
      <c r="K43" s="239"/>
      <c r="L43" s="240"/>
      <c r="M43" s="216"/>
      <c r="N43" s="201"/>
      <c r="O43" s="221"/>
      <c r="P43" s="228"/>
      <c r="Q43" s="200"/>
    </row>
    <row r="44" spans="1:17" s="199" customFormat="1" ht="9.75" customHeight="1">
      <c r="A44" s="198"/>
      <c r="B44" s="211"/>
      <c r="C44" s="211"/>
      <c r="D44" s="211"/>
      <c r="E44" s="207" t="s">
        <v>160</v>
      </c>
      <c r="F44" s="207"/>
      <c r="G44" s="219"/>
      <c r="H44" s="207"/>
      <c r="I44" s="223"/>
      <c r="J44" s="201"/>
      <c r="K44" s="239"/>
      <c r="L44" s="241"/>
      <c r="M44" s="242"/>
      <c r="N44" s="201"/>
      <c r="O44" s="221"/>
      <c r="P44" s="228"/>
      <c r="Q44" s="200"/>
    </row>
    <row r="45" spans="1:17" s="199" customFormat="1" ht="9.75" customHeight="1">
      <c r="A45" s="198"/>
      <c r="B45" s="198"/>
      <c r="C45" s="198"/>
      <c r="D45" s="243"/>
      <c r="E45" s="201"/>
      <c r="F45" s="201"/>
      <c r="H45" s="201"/>
      <c r="I45" s="244"/>
      <c r="J45" s="201"/>
      <c r="K45" s="239"/>
      <c r="L45" s="215" t="s">
        <v>166</v>
      </c>
      <c r="M45" s="200"/>
      <c r="N45" s="201"/>
      <c r="O45" s="221"/>
      <c r="P45" s="228"/>
      <c r="Q45" s="200"/>
    </row>
    <row r="46" spans="1:17" s="199" customFormat="1" ht="9.75" customHeight="1">
      <c r="A46" s="198"/>
      <c r="B46" s="198"/>
      <c r="C46" s="198"/>
      <c r="D46" s="243"/>
      <c r="E46" s="201"/>
      <c r="F46" s="201"/>
      <c r="H46" s="201"/>
      <c r="I46" s="244"/>
      <c r="J46" s="201"/>
      <c r="K46" s="246"/>
      <c r="L46" s="217" t="s">
        <v>167</v>
      </c>
      <c r="M46" s="218"/>
      <c r="N46" s="201"/>
      <c r="O46" s="221"/>
      <c r="P46" s="228"/>
      <c r="Q46" s="200"/>
    </row>
    <row r="47" spans="1:17" s="199" customFormat="1" ht="9.75" customHeight="1">
      <c r="A47" s="198"/>
      <c r="B47" s="204"/>
      <c r="C47" s="205"/>
      <c r="D47" s="206"/>
      <c r="E47" s="207" t="s">
        <v>166</v>
      </c>
      <c r="F47" s="207"/>
      <c r="G47" s="219"/>
      <c r="H47" s="207"/>
      <c r="I47" s="245"/>
      <c r="J47" s="201"/>
      <c r="K47" s="246"/>
      <c r="L47" s="201"/>
      <c r="M47" s="221"/>
      <c r="N47" s="222" t="s">
        <v>169</v>
      </c>
      <c r="O47" s="221"/>
      <c r="P47" s="228"/>
      <c r="Q47" s="200"/>
    </row>
    <row r="48" spans="1:17" s="199" customFormat="1" ht="9.75" customHeight="1">
      <c r="A48" s="198"/>
      <c r="B48" s="211"/>
      <c r="C48" s="211"/>
      <c r="D48" s="211"/>
      <c r="E48" s="207" t="s">
        <v>167</v>
      </c>
      <c r="F48" s="207"/>
      <c r="G48" s="219"/>
      <c r="H48" s="207"/>
      <c r="I48" s="223"/>
      <c r="J48" s="213"/>
      <c r="K48" s="239"/>
      <c r="L48" s="201"/>
      <c r="M48" s="221"/>
      <c r="N48" s="228"/>
      <c r="O48" s="221"/>
      <c r="P48" s="228"/>
      <c r="Q48" s="200"/>
    </row>
    <row r="49" spans="1:17" s="199" customFormat="1" ht="9.75" customHeight="1">
      <c r="A49" s="198"/>
      <c r="B49" s="198"/>
      <c r="C49" s="198"/>
      <c r="D49" s="198"/>
      <c r="E49" s="201"/>
      <c r="F49" s="201"/>
      <c r="H49" s="201"/>
      <c r="I49" s="214"/>
      <c r="J49" s="215" t="s">
        <v>166</v>
      </c>
      <c r="K49" s="247"/>
      <c r="L49" s="201"/>
      <c r="M49" s="221"/>
      <c r="N49" s="228"/>
      <c r="O49" s="221"/>
      <c r="P49" s="228"/>
      <c r="Q49" s="200"/>
    </row>
    <row r="50" spans="1:17" s="199" customFormat="1" ht="9.75" customHeight="1">
      <c r="A50" s="198"/>
      <c r="B50" s="198"/>
      <c r="C50" s="198"/>
      <c r="D50" s="198"/>
      <c r="E50" s="201"/>
      <c r="F50" s="201"/>
      <c r="H50" s="201"/>
      <c r="I50" s="214"/>
      <c r="J50" s="217" t="s">
        <v>167</v>
      </c>
      <c r="K50" s="223"/>
      <c r="L50" s="201"/>
      <c r="M50" s="221"/>
      <c r="N50" s="228"/>
      <c r="O50" s="221"/>
      <c r="P50" s="228"/>
      <c r="Q50" s="200"/>
    </row>
    <row r="51" spans="1:17" s="199" customFormat="1" ht="9.75" customHeight="1">
      <c r="A51" s="198"/>
      <c r="B51" s="204"/>
      <c r="C51" s="205"/>
      <c r="D51" s="206"/>
      <c r="E51" s="207" t="s">
        <v>102</v>
      </c>
      <c r="F51" s="208"/>
      <c r="G51" s="209"/>
      <c r="H51" s="208"/>
      <c r="I51" s="264"/>
      <c r="J51" s="201"/>
      <c r="K51" s="200"/>
      <c r="L51" s="240"/>
      <c r="M51" s="238"/>
      <c r="N51" s="228"/>
      <c r="O51" s="221"/>
      <c r="P51" s="228"/>
      <c r="Q51" s="200"/>
    </row>
    <row r="52" spans="1:17" s="199" customFormat="1" ht="9.75" customHeight="1">
      <c r="A52" s="198"/>
      <c r="B52" s="211"/>
      <c r="C52" s="211"/>
      <c r="D52" s="211"/>
      <c r="E52" s="207" t="s">
        <v>168</v>
      </c>
      <c r="F52" s="208"/>
      <c r="G52" s="209"/>
      <c r="H52" s="208"/>
      <c r="I52" s="212"/>
      <c r="J52" s="201"/>
      <c r="K52" s="200"/>
      <c r="L52" s="241"/>
      <c r="M52" s="225"/>
      <c r="N52" s="228"/>
      <c r="O52" s="221"/>
      <c r="P52" s="228"/>
      <c r="Q52" s="200"/>
    </row>
    <row r="53" spans="1:17" s="199" customFormat="1" ht="9.75" customHeight="1">
      <c r="A53" s="198"/>
      <c r="B53" s="198"/>
      <c r="C53" s="198"/>
      <c r="D53" s="198"/>
      <c r="E53" s="201"/>
      <c r="F53" s="201"/>
      <c r="H53" s="201"/>
      <c r="I53" s="244"/>
      <c r="J53" s="201"/>
      <c r="K53" s="200"/>
      <c r="L53" s="201"/>
      <c r="M53" s="221"/>
      <c r="N53" s="237"/>
      <c r="O53" s="221"/>
      <c r="P53" s="228"/>
      <c r="Q53" s="200"/>
    </row>
    <row r="54" spans="1:17" s="199" customFormat="1" ht="9.75" customHeight="1">
      <c r="A54" s="198"/>
      <c r="B54" s="198"/>
      <c r="C54" s="198"/>
      <c r="D54" s="198"/>
      <c r="E54" s="228"/>
      <c r="F54" s="201"/>
      <c r="H54" s="201"/>
      <c r="I54" s="244"/>
      <c r="J54" s="201"/>
      <c r="K54" s="200"/>
      <c r="L54" s="201"/>
      <c r="M54" s="236"/>
      <c r="N54" s="237"/>
      <c r="O54" s="225"/>
      <c r="P54" s="228"/>
      <c r="Q54" s="200"/>
    </row>
    <row r="55" spans="1:17" s="199" customFormat="1" ht="9.75" customHeight="1">
      <c r="A55" s="198"/>
      <c r="B55" s="204"/>
      <c r="C55" s="205"/>
      <c r="D55" s="206"/>
      <c r="E55" s="207" t="s">
        <v>161</v>
      </c>
      <c r="F55" s="208"/>
      <c r="G55" s="209"/>
      <c r="H55" s="208"/>
      <c r="I55" s="210"/>
      <c r="J55" s="201"/>
      <c r="K55" s="200"/>
      <c r="L55" s="237"/>
      <c r="M55" s="221"/>
      <c r="N55" s="228"/>
      <c r="O55" s="221"/>
      <c r="P55" s="228"/>
      <c r="Q55" s="200"/>
    </row>
    <row r="56" spans="2:12" ht="9" customHeight="1">
      <c r="B56" s="211"/>
      <c r="C56" s="211"/>
      <c r="D56" s="211"/>
      <c r="E56" s="207" t="s">
        <v>162</v>
      </c>
      <c r="F56" s="208"/>
      <c r="G56" s="209"/>
      <c r="H56" s="208"/>
      <c r="I56" s="212"/>
      <c r="J56" s="213"/>
      <c r="K56" s="200"/>
      <c r="L56" s="237"/>
    </row>
    <row r="57" spans="2:12" ht="17.25">
      <c r="B57" s="198"/>
      <c r="C57" s="198"/>
      <c r="D57" s="198"/>
      <c r="E57" s="201"/>
      <c r="F57" s="201"/>
      <c r="G57" s="199"/>
      <c r="H57" s="201"/>
      <c r="I57" s="214"/>
      <c r="J57" s="215" t="s">
        <v>161</v>
      </c>
      <c r="K57" s="216"/>
      <c r="L57" s="258"/>
    </row>
    <row r="58" spans="2:11" ht="12.75">
      <c r="B58" s="198"/>
      <c r="C58" s="198"/>
      <c r="D58" s="198"/>
      <c r="E58" s="201"/>
      <c r="F58" s="201"/>
      <c r="G58" s="199"/>
      <c r="H58" s="201"/>
      <c r="I58" s="214"/>
      <c r="J58" s="217" t="s">
        <v>162</v>
      </c>
      <c r="K58" s="218"/>
    </row>
    <row r="59" spans="2:12" ht="12.75">
      <c r="B59" s="204"/>
      <c r="C59" s="205"/>
      <c r="D59" s="206"/>
      <c r="E59" s="207" t="s">
        <v>156</v>
      </c>
      <c r="F59" s="207"/>
      <c r="G59" s="219"/>
      <c r="H59" s="207"/>
      <c r="I59" s="220"/>
      <c r="J59" s="198" t="s">
        <v>170</v>
      </c>
      <c r="K59" s="221"/>
      <c r="L59" s="222" t="s">
        <v>98</v>
      </c>
    </row>
    <row r="60" spans="2:11" ht="12.75">
      <c r="B60" s="211"/>
      <c r="C60" s="211"/>
      <c r="D60" s="211"/>
      <c r="E60" s="207" t="s">
        <v>157</v>
      </c>
      <c r="F60" s="207"/>
      <c r="G60" s="219"/>
      <c r="H60" s="207"/>
      <c r="I60" s="223"/>
      <c r="J60" s="201"/>
      <c r="K60" s="221"/>
    </row>
  </sheetData>
  <sheetProtection/>
  <printOptions horizontalCentered="1"/>
  <pageMargins left="0.35" right="0.35" top="0.39" bottom="0.39" header="0" footer="0"/>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T143"/>
  <sheetViews>
    <sheetView showGridLines="0" showZeros="0" zoomScalePageLayoutView="0" workbookViewId="0" topLeftCell="A1">
      <selection activeCell="S18" sqref="S18"/>
    </sheetView>
  </sheetViews>
  <sheetFormatPr defaultColWidth="9.140625" defaultRowHeight="12.75"/>
  <cols>
    <col min="1" max="2" width="3.28125" style="159" customWidth="1"/>
    <col min="3" max="3" width="4.7109375" style="159" customWidth="1"/>
    <col min="4" max="4" width="4.28125" style="159" customWidth="1"/>
    <col min="5" max="5" width="12.7109375" style="159" customWidth="1"/>
    <col min="6" max="6" width="2.7109375" style="159" customWidth="1"/>
    <col min="7" max="7" width="7.7109375" style="159" customWidth="1"/>
    <col min="8" max="8" width="5.8515625" style="159" customWidth="1"/>
    <col min="9" max="9" width="1.7109375" style="160" customWidth="1"/>
    <col min="10" max="10" width="10.7109375" style="159" customWidth="1"/>
    <col min="11" max="11" width="1.7109375" style="160" customWidth="1"/>
    <col min="12" max="12" width="10.7109375" style="159" customWidth="1"/>
    <col min="13" max="13" width="1.7109375" style="10" customWidth="1"/>
    <col min="14" max="14" width="10.7109375" style="159" customWidth="1"/>
    <col min="15" max="15" width="1.7109375" style="160" customWidth="1"/>
    <col min="16" max="16" width="10.7109375" style="159" customWidth="1"/>
    <col min="17" max="17" width="1.7109375" style="10" customWidth="1"/>
    <col min="18" max="18" width="9.140625" style="159" customWidth="1"/>
    <col min="19" max="19" width="8.7109375" style="159" customWidth="1"/>
    <col min="20" max="20" width="8.8515625" style="159" hidden="1" customWidth="1"/>
    <col min="21" max="21" width="5.7109375" style="159" customWidth="1"/>
    <col min="22" max="16384" width="9.140625" style="159" customWidth="1"/>
  </cols>
  <sheetData>
    <row r="1" spans="1:17" s="3" customFormat="1" ht="21.75" customHeight="1">
      <c r="A1" s="1" t="str">
        <f>'[2]Информация'!$A$9</f>
        <v>Ялта-2007 "Бархатный сезон"</v>
      </c>
      <c r="B1" s="2"/>
      <c r="I1" s="4"/>
      <c r="J1" s="5"/>
      <c r="K1" s="5"/>
      <c r="L1" s="6"/>
      <c r="M1" s="4"/>
      <c r="N1" s="4"/>
      <c r="O1" s="4"/>
      <c r="Q1" s="4"/>
    </row>
    <row r="2" spans="1:17" s="9" customFormat="1" ht="12.75">
      <c r="A2" s="7">
        <f>'[1]Подготовка'!$A$8</f>
        <v>0</v>
      </c>
      <c r="B2" s="7"/>
      <c r="C2" s="7"/>
      <c r="D2" s="7"/>
      <c r="E2" s="7"/>
      <c r="F2" s="8"/>
      <c r="I2" s="10"/>
      <c r="J2" s="5"/>
      <c r="K2" s="5"/>
      <c r="L2" s="5"/>
      <c r="M2" s="10"/>
      <c r="O2" s="10"/>
      <c r="Q2" s="10"/>
    </row>
    <row r="3" spans="1:17" s="14" customFormat="1" ht="10.5" customHeight="1">
      <c r="A3" s="11" t="s">
        <v>0</v>
      </c>
      <c r="B3" s="11"/>
      <c r="C3" s="11"/>
      <c r="D3" s="11"/>
      <c r="E3" s="11"/>
      <c r="F3" s="11" t="s">
        <v>1</v>
      </c>
      <c r="G3" s="11"/>
      <c r="H3" s="11"/>
      <c r="I3" s="12"/>
      <c r="J3" s="11"/>
      <c r="K3" s="12"/>
      <c r="L3" s="11"/>
      <c r="M3" s="12"/>
      <c r="N3" s="11"/>
      <c r="O3" s="12"/>
      <c r="P3" s="11"/>
      <c r="Q3" s="13" t="s">
        <v>2</v>
      </c>
    </row>
    <row r="4" spans="1:17" s="21" customFormat="1" ht="11.25" customHeight="1" thickBot="1">
      <c r="A4" s="321" t="s">
        <v>3</v>
      </c>
      <c r="B4" s="321"/>
      <c r="C4" s="321"/>
      <c r="D4" s="15"/>
      <c r="E4" s="15"/>
      <c r="F4" s="321" t="str">
        <f>'[2]Информация'!$A$11</f>
        <v>ДЮСШ, гост. Ялта</v>
      </c>
      <c r="G4" s="321"/>
      <c r="H4" s="321"/>
      <c r="I4" s="16"/>
      <c r="J4" s="17"/>
      <c r="K4" s="18"/>
      <c r="L4" s="19"/>
      <c r="M4" s="16"/>
      <c r="N4" s="15"/>
      <c r="O4" s="16"/>
      <c r="P4" s="15"/>
      <c r="Q4" s="20" t="str">
        <f>'[2]Информация'!$A$17</f>
        <v>Евгений Зукин</v>
      </c>
    </row>
    <row r="5" spans="1:17" s="14" customFormat="1" ht="9.75">
      <c r="A5" s="22"/>
      <c r="B5" s="23" t="s">
        <v>4</v>
      </c>
      <c r="C5" s="23" t="s">
        <v>5</v>
      </c>
      <c r="D5" s="23" t="s">
        <v>6</v>
      </c>
      <c r="E5" s="24" t="s">
        <v>7</v>
      </c>
      <c r="F5" s="24" t="s">
        <v>8</v>
      </c>
      <c r="G5" s="24"/>
      <c r="H5" s="24" t="s">
        <v>9</v>
      </c>
      <c r="I5" s="24"/>
      <c r="J5" s="23" t="s">
        <v>10</v>
      </c>
      <c r="K5" s="25"/>
      <c r="L5" s="23" t="s">
        <v>11</v>
      </c>
      <c r="M5" s="25"/>
      <c r="N5" s="23" t="s">
        <v>12</v>
      </c>
      <c r="O5" s="25"/>
      <c r="P5" s="23" t="s">
        <v>13</v>
      </c>
      <c r="Q5" s="26"/>
    </row>
    <row r="6" spans="1:17" s="14" customFormat="1" ht="3.75" customHeight="1" thickBot="1">
      <c r="A6" s="27"/>
      <c r="B6" s="28"/>
      <c r="C6" s="28"/>
      <c r="D6" s="28"/>
      <c r="E6" s="29"/>
      <c r="F6" s="29"/>
      <c r="G6" s="30"/>
      <c r="H6" s="29"/>
      <c r="I6" s="31"/>
      <c r="J6" s="28"/>
      <c r="K6" s="31"/>
      <c r="L6" s="28"/>
      <c r="M6" s="31"/>
      <c r="N6" s="28"/>
      <c r="O6" s="31"/>
      <c r="P6" s="28"/>
      <c r="Q6" s="32"/>
    </row>
    <row r="7" spans="1:20" s="43" customFormat="1" ht="10.5" customHeight="1">
      <c r="A7" s="33">
        <v>1</v>
      </c>
      <c r="B7" s="34">
        <f>IF($D7="","",VLOOKUP($D7,'[1]Подг пар'!$A$7:$V$39,20))</f>
        <v>0</v>
      </c>
      <c r="C7" s="34">
        <f>IF($D7="","",VLOOKUP($D7,'[1]Подг пар'!$A$7:$V$39,21))</f>
        <v>0</v>
      </c>
      <c r="D7" s="35">
        <v>1</v>
      </c>
      <c r="E7" s="36" t="s">
        <v>14</v>
      </c>
      <c r="F7" s="36"/>
      <c r="G7" s="37"/>
      <c r="H7" s="36"/>
      <c r="I7" s="38"/>
      <c r="J7" s="39"/>
      <c r="K7" s="40"/>
      <c r="L7" s="39"/>
      <c r="M7" s="40"/>
      <c r="N7" s="39"/>
      <c r="O7" s="40"/>
      <c r="P7" s="39"/>
      <c r="Q7" s="41" t="s">
        <v>15</v>
      </c>
      <c r="R7" s="42"/>
      <c r="T7" s="44" t="str">
        <f>'[1]Судьи'!P21</f>
        <v>Umpire</v>
      </c>
    </row>
    <row r="8" spans="1:20" s="43" customFormat="1" ht="9" customHeight="1">
      <c r="A8" s="45"/>
      <c r="B8" s="46"/>
      <c r="C8" s="46"/>
      <c r="D8" s="46"/>
      <c r="E8" s="36" t="s">
        <v>16</v>
      </c>
      <c r="F8" s="36"/>
      <c r="G8" s="37"/>
      <c r="H8" s="36"/>
      <c r="I8" s="47"/>
      <c r="J8" s="48">
        <f>IF(I8="a",E7,IF(I8="b",E9,""))</f>
      </c>
      <c r="K8" s="40"/>
      <c r="L8" s="39"/>
      <c r="M8" s="40"/>
      <c r="N8" s="39"/>
      <c r="O8" s="40"/>
      <c r="P8" s="39"/>
      <c r="Q8" s="49"/>
      <c r="R8" s="42"/>
      <c r="T8" s="50" t="str">
        <f>'[1]Судьи'!P22</f>
        <v> </v>
      </c>
    </row>
    <row r="9" spans="1:20" s="43" customFormat="1" ht="9" customHeight="1">
      <c r="A9" s="45"/>
      <c r="B9" s="51"/>
      <c r="C9" s="51"/>
      <c r="D9" s="51"/>
      <c r="E9" s="52"/>
      <c r="F9" s="52"/>
      <c r="G9" s="30"/>
      <c r="H9" s="52"/>
      <c r="I9" s="53"/>
      <c r="J9" s="54" t="s">
        <v>14</v>
      </c>
      <c r="K9" s="55"/>
      <c r="L9" s="39"/>
      <c r="M9" s="40"/>
      <c r="N9" s="39"/>
      <c r="O9" s="40"/>
      <c r="P9" s="39"/>
      <c r="Q9" s="49"/>
      <c r="R9" s="42"/>
      <c r="T9" s="50" t="str">
        <f>'[1]Судьи'!P23</f>
        <v> </v>
      </c>
    </row>
    <row r="10" spans="1:20" s="43" customFormat="1" ht="9" customHeight="1">
      <c r="A10" s="45"/>
      <c r="B10" s="51"/>
      <c r="C10" s="51"/>
      <c r="D10" s="51"/>
      <c r="E10" s="52"/>
      <c r="F10" s="52"/>
      <c r="G10" s="30"/>
      <c r="H10" s="56"/>
      <c r="I10" s="57" t="s">
        <v>17</v>
      </c>
      <c r="J10" s="58" t="s">
        <v>16</v>
      </c>
      <c r="K10" s="59"/>
      <c r="L10" s="39"/>
      <c r="M10" s="40"/>
      <c r="N10" s="39"/>
      <c r="O10" s="40"/>
      <c r="P10" s="39"/>
      <c r="Q10" s="49"/>
      <c r="R10" s="42"/>
      <c r="T10" s="50" t="str">
        <f>'[1]Судьи'!P24</f>
        <v> </v>
      </c>
    </row>
    <row r="11" spans="1:20" s="43" customFormat="1" ht="9" customHeight="1">
      <c r="A11" s="45">
        <v>2</v>
      </c>
      <c r="B11" s="34">
        <f>IF($D11="","",VLOOKUP($D11,'[1]Подг пар'!$A$7:$V$39,20))</f>
      </c>
      <c r="C11" s="34">
        <f>IF($D11="","",VLOOKUP($D11,'[1]Подг пар'!$A$7:$V$39,21))</f>
      </c>
      <c r="D11" s="35"/>
      <c r="E11" s="60"/>
      <c r="F11" s="60" t="s">
        <v>18</v>
      </c>
      <c r="G11" s="61"/>
      <c r="H11" s="60"/>
      <c r="I11" s="62"/>
      <c r="J11" s="39"/>
      <c r="K11" s="63"/>
      <c r="L11" s="64"/>
      <c r="M11" s="55"/>
      <c r="N11" s="39"/>
      <c r="O11" s="40"/>
      <c r="P11" s="39"/>
      <c r="Q11" s="49"/>
      <c r="R11" s="42"/>
      <c r="T11" s="50" t="str">
        <f>'[1]Судьи'!P25</f>
        <v> </v>
      </c>
    </row>
    <row r="12" spans="1:20" s="43" customFormat="1" ht="9" customHeight="1">
      <c r="A12" s="45"/>
      <c r="B12" s="46"/>
      <c r="C12" s="46"/>
      <c r="D12" s="46"/>
      <c r="E12" s="60"/>
      <c r="F12" s="60"/>
      <c r="G12" s="61"/>
      <c r="H12" s="60"/>
      <c r="I12" s="47"/>
      <c r="J12" s="39"/>
      <c r="K12" s="63"/>
      <c r="L12" s="65"/>
      <c r="M12" s="66"/>
      <c r="N12" s="39"/>
      <c r="O12" s="40"/>
      <c r="P12" s="39"/>
      <c r="Q12" s="49"/>
      <c r="R12" s="42"/>
      <c r="T12" s="50" t="str">
        <f>'[1]Судьи'!P26</f>
        <v> </v>
      </c>
    </row>
    <row r="13" spans="1:20" s="43" customFormat="1" ht="9" customHeight="1">
      <c r="A13" s="45"/>
      <c r="B13" s="51"/>
      <c r="C13" s="51"/>
      <c r="D13" s="67"/>
      <c r="E13" s="52"/>
      <c r="F13" s="52"/>
      <c r="G13" s="30"/>
      <c r="H13" s="52"/>
      <c r="I13" s="68"/>
      <c r="J13" s="39"/>
      <c r="K13" s="53"/>
      <c r="L13" s="54" t="str">
        <f>UPPER(IF(OR(K14="a",K14="as"),J9,IF(OR(K14="b",K14="bs"),J17,)))</f>
        <v>КАЦНЕЛЬСОН</v>
      </c>
      <c r="M13" s="40"/>
      <c r="N13" s="39"/>
      <c r="O13" s="40"/>
      <c r="P13" s="39"/>
      <c r="Q13" s="49"/>
      <c r="R13" s="42"/>
      <c r="T13" s="50" t="str">
        <f>'[1]Судьи'!P27</f>
        <v> </v>
      </c>
    </row>
    <row r="14" spans="1:20" s="43" customFormat="1" ht="9" customHeight="1">
      <c r="A14" s="45"/>
      <c r="B14" s="51"/>
      <c r="C14" s="51"/>
      <c r="D14" s="67"/>
      <c r="E14" s="52"/>
      <c r="F14" s="52"/>
      <c r="G14" s="30"/>
      <c r="H14" s="52"/>
      <c r="I14" s="68"/>
      <c r="J14" s="56" t="s">
        <v>19</v>
      </c>
      <c r="K14" s="57" t="s">
        <v>17</v>
      </c>
      <c r="L14" s="58" t="str">
        <f>UPPER(IF(OR(K14="a",K14="as"),J10,IF(OR(K14="b",K14="bs"),J18,)))</f>
        <v>ЧЕРНЫШОВ</v>
      </c>
      <c r="M14" s="59"/>
      <c r="N14" s="39"/>
      <c r="O14" s="40"/>
      <c r="P14" s="39"/>
      <c r="Q14" s="49"/>
      <c r="R14" s="42"/>
      <c r="T14" s="50" t="str">
        <f>'[1]Судьи'!P28</f>
        <v> </v>
      </c>
    </row>
    <row r="15" spans="1:20" s="43" customFormat="1" ht="9" customHeight="1">
      <c r="A15" s="69">
        <v>3</v>
      </c>
      <c r="B15" s="34">
        <f>IF($D15="","",VLOOKUP($D15,'[1]Подг пар'!$A$7:$V$39,20))</f>
      </c>
      <c r="C15" s="34">
        <f>IF($D15="","",VLOOKUP($D15,'[1]Подг пар'!$A$7:$V$39,21))</f>
      </c>
      <c r="D15" s="35"/>
      <c r="E15" s="60" t="s">
        <v>20</v>
      </c>
      <c r="F15" s="60"/>
      <c r="G15" s="61"/>
      <c r="H15" s="60"/>
      <c r="I15" s="38"/>
      <c r="J15" s="39"/>
      <c r="K15" s="63"/>
      <c r="L15" s="39">
        <v>86</v>
      </c>
      <c r="M15" s="63"/>
      <c r="N15" s="64"/>
      <c r="O15" s="40"/>
      <c r="P15" s="39"/>
      <c r="Q15" s="49"/>
      <c r="R15" s="42"/>
      <c r="T15" s="50" t="str">
        <f>'[1]Судьи'!P29</f>
        <v> </v>
      </c>
    </row>
    <row r="16" spans="1:20" s="43" customFormat="1" ht="9" customHeight="1" thickBot="1">
      <c r="A16" s="45"/>
      <c r="B16" s="46"/>
      <c r="C16" s="46"/>
      <c r="D16" s="46"/>
      <c r="E16" s="60" t="s">
        <v>21</v>
      </c>
      <c r="F16" s="60"/>
      <c r="G16" s="61"/>
      <c r="H16" s="60"/>
      <c r="I16" s="47"/>
      <c r="J16" s="48">
        <f>IF(I16="a",E15,IF(I16="b",E17,""))</f>
      </c>
      <c r="K16" s="63"/>
      <c r="L16" s="39"/>
      <c r="M16" s="63"/>
      <c r="N16" s="39"/>
      <c r="O16" s="40"/>
      <c r="P16" s="39"/>
      <c r="Q16" s="49"/>
      <c r="R16" s="42"/>
      <c r="T16" s="70" t="str">
        <f>'[1]Судьи'!P30</f>
        <v>None</v>
      </c>
    </row>
    <row r="17" spans="1:18" s="43" customFormat="1" ht="9" customHeight="1">
      <c r="A17" s="45"/>
      <c r="B17" s="51"/>
      <c r="C17" s="51"/>
      <c r="D17" s="67"/>
      <c r="E17" s="52"/>
      <c r="F17" s="52"/>
      <c r="G17" s="30"/>
      <c r="H17" s="52"/>
      <c r="I17" s="53"/>
      <c r="J17" s="54" t="str">
        <f>UPPER(IF(OR(I18="a",I18="as"),E15,IF(OR(I18="b",I18="bs"),E19,)))</f>
        <v>БОРЯЕВ</v>
      </c>
      <c r="K17" s="71"/>
      <c r="L17" s="39"/>
      <c r="M17" s="63"/>
      <c r="N17" s="39"/>
      <c r="O17" s="40"/>
      <c r="P17" s="39"/>
      <c r="Q17" s="49"/>
      <c r="R17" s="42"/>
    </row>
    <row r="18" spans="1:18" s="43" customFormat="1" ht="9" customHeight="1">
      <c r="A18" s="45"/>
      <c r="B18" s="51"/>
      <c r="C18" s="51"/>
      <c r="D18" s="67"/>
      <c r="E18" s="52"/>
      <c r="F18" s="52"/>
      <c r="G18" s="30"/>
      <c r="H18" s="56"/>
      <c r="I18" s="57" t="s">
        <v>22</v>
      </c>
      <c r="J18" s="58" t="str">
        <f>UPPER(IF(OR(I18="a",I18="as"),E16,IF(OR(I18="b",I18="bs"),E20,)))</f>
        <v>НИЖНИК</v>
      </c>
      <c r="K18" s="47"/>
      <c r="L18" s="39"/>
      <c r="M18" s="63"/>
      <c r="N18" s="39"/>
      <c r="O18" s="40"/>
      <c r="P18" s="39"/>
      <c r="Q18" s="49"/>
      <c r="R18" s="42"/>
    </row>
    <row r="19" spans="1:18" s="43" customFormat="1" ht="9" customHeight="1">
      <c r="A19" s="45">
        <v>4</v>
      </c>
      <c r="B19" s="34">
        <f>IF($D19="","",VLOOKUP($D19,'[1]Подг пар'!$A$7:$V$39,20))</f>
      </c>
      <c r="C19" s="34">
        <f>IF($D19="","",VLOOKUP($D19,'[1]Подг пар'!$A$7:$V$39,21))</f>
      </c>
      <c r="D19" s="35"/>
      <c r="E19" s="60" t="s">
        <v>23</v>
      </c>
      <c r="F19" s="60"/>
      <c r="G19" s="61"/>
      <c r="H19" s="60"/>
      <c r="I19" s="62"/>
      <c r="J19" s="39">
        <v>86</v>
      </c>
      <c r="K19" s="40"/>
      <c r="L19" s="64"/>
      <c r="M19" s="71"/>
      <c r="N19" s="39"/>
      <c r="O19" s="40"/>
      <c r="P19" s="39"/>
      <c r="Q19" s="49"/>
      <c r="R19" s="42"/>
    </row>
    <row r="20" spans="1:18" s="43" customFormat="1" ht="9" customHeight="1">
      <c r="A20" s="45"/>
      <c r="B20" s="46"/>
      <c r="C20" s="46"/>
      <c r="D20" s="46"/>
      <c r="E20" s="60" t="s">
        <v>24</v>
      </c>
      <c r="F20" s="60"/>
      <c r="G20" s="61"/>
      <c r="H20" s="60"/>
      <c r="I20" s="47"/>
      <c r="J20" s="39"/>
      <c r="K20" s="40"/>
      <c r="L20" s="65"/>
      <c r="M20" s="72"/>
      <c r="N20" s="39"/>
      <c r="O20" s="40"/>
      <c r="P20" s="39"/>
      <c r="Q20" s="49"/>
      <c r="R20" s="42"/>
    </row>
    <row r="21" spans="1:18" s="43" customFormat="1" ht="9" customHeight="1">
      <c r="A21" s="45"/>
      <c r="B21" s="51"/>
      <c r="C21" s="51"/>
      <c r="D21" s="51"/>
      <c r="E21" s="52"/>
      <c r="F21" s="52"/>
      <c r="G21" s="30"/>
      <c r="H21" s="52"/>
      <c r="I21" s="68"/>
      <c r="J21" s="39"/>
      <c r="K21" s="40"/>
      <c r="L21" s="39"/>
      <c r="M21" s="53"/>
      <c r="N21" s="54" t="str">
        <f>UPPER(IF(OR(M22="a",M22="as"),L13,IF(OR(M22="b",M22="bs"),L29,)))</f>
        <v>КАЦНЕЛЬСОН</v>
      </c>
      <c r="O21" s="40"/>
      <c r="P21" s="39"/>
      <c r="Q21" s="49"/>
      <c r="R21" s="42"/>
    </row>
    <row r="22" spans="1:18" s="43" customFormat="1" ht="9" customHeight="1">
      <c r="A22" s="45"/>
      <c r="B22" s="51"/>
      <c r="C22" s="51"/>
      <c r="D22" s="51"/>
      <c r="E22" s="52"/>
      <c r="F22" s="52"/>
      <c r="G22" s="30"/>
      <c r="H22" s="52"/>
      <c r="I22" s="68"/>
      <c r="J22" s="39"/>
      <c r="K22" s="40"/>
      <c r="L22" s="56" t="s">
        <v>19</v>
      </c>
      <c r="M22" s="57" t="s">
        <v>25</v>
      </c>
      <c r="N22" s="58" t="str">
        <f>UPPER(IF(OR(M22="a",M22="as"),L14,IF(OR(M22="b",M22="bs"),L30,)))</f>
        <v>ЧЕРНЫШОВ</v>
      </c>
      <c r="O22" s="59"/>
      <c r="P22" s="39"/>
      <c r="Q22" s="49"/>
      <c r="R22" s="42"/>
    </row>
    <row r="23" spans="1:18" s="43" customFormat="1" ht="9" customHeight="1">
      <c r="A23" s="45">
        <v>5</v>
      </c>
      <c r="B23" s="34">
        <f>IF($D23="","",VLOOKUP($D23,'[1]Подг пар'!$A$7:$V$39,20))</f>
      </c>
      <c r="C23" s="34">
        <f>IF($D23="","",VLOOKUP($D23,'[1]Подг пар'!$A$7:$V$39,21))</f>
      </c>
      <c r="D23" s="35"/>
      <c r="E23" s="60" t="s">
        <v>26</v>
      </c>
      <c r="F23" s="60"/>
      <c r="G23" s="61"/>
      <c r="H23" s="60"/>
      <c r="I23" s="38"/>
      <c r="J23" s="39"/>
      <c r="K23" s="40"/>
      <c r="L23" s="39"/>
      <c r="M23" s="63"/>
      <c r="N23" s="39">
        <v>82</v>
      </c>
      <c r="O23" s="63"/>
      <c r="P23" s="39"/>
      <c r="Q23" s="49"/>
      <c r="R23" s="42"/>
    </row>
    <row r="24" spans="1:18" s="43" customFormat="1" ht="9" customHeight="1">
      <c r="A24" s="45"/>
      <c r="B24" s="46"/>
      <c r="C24" s="46"/>
      <c r="D24" s="46"/>
      <c r="E24" s="34" t="s">
        <v>27</v>
      </c>
      <c r="F24" s="36"/>
      <c r="G24" s="37"/>
      <c r="H24" s="36"/>
      <c r="I24" s="47"/>
      <c r="J24" s="48">
        <f>IF(I24="a",E23,IF(I24="b",E25,""))</f>
      </c>
      <c r="K24" s="40"/>
      <c r="L24" s="39"/>
      <c r="M24" s="63"/>
      <c r="N24" s="39"/>
      <c r="O24" s="63"/>
      <c r="P24" s="39"/>
      <c r="Q24" s="49"/>
      <c r="R24" s="42"/>
    </row>
    <row r="25" spans="1:18" s="43" customFormat="1" ht="9" customHeight="1">
      <c r="A25" s="45"/>
      <c r="B25" s="51"/>
      <c r="C25" s="51"/>
      <c r="D25" s="51"/>
      <c r="E25" s="52"/>
      <c r="F25" s="52"/>
      <c r="G25" s="30"/>
      <c r="H25" s="52"/>
      <c r="I25" s="53"/>
      <c r="J25" s="54" t="str">
        <f>UPPER(IF(OR(I26="a",I26="as"),E23,IF(OR(I26="b",I26="bs"),E27,)))</f>
        <v>КРОЛЕНКО</v>
      </c>
      <c r="K25" s="55"/>
      <c r="L25" s="39"/>
      <c r="M25" s="63"/>
      <c r="N25" s="39"/>
      <c r="O25" s="63"/>
      <c r="P25" s="39"/>
      <c r="Q25" s="49"/>
      <c r="R25" s="42"/>
    </row>
    <row r="26" spans="1:18" s="43" customFormat="1" ht="9" customHeight="1">
      <c r="A26" s="45"/>
      <c r="B26" s="51"/>
      <c r="C26" s="51"/>
      <c r="D26" s="51"/>
      <c r="E26" s="52"/>
      <c r="F26" s="52"/>
      <c r="G26" s="30"/>
      <c r="H26" s="56"/>
      <c r="I26" s="57" t="s">
        <v>28</v>
      </c>
      <c r="J26" s="58" t="str">
        <f>UPPER(IF(OR(I26="a",I26="as"),E24,IF(OR(I26="b",I26="bs"),E28,)))</f>
        <v>КУЧЕРЕНКО</v>
      </c>
      <c r="K26" s="59"/>
      <c r="L26" s="39"/>
      <c r="M26" s="63"/>
      <c r="N26" s="39"/>
      <c r="O26" s="63"/>
      <c r="P26" s="39"/>
      <c r="Q26" s="49"/>
      <c r="R26" s="42"/>
    </row>
    <row r="27" spans="1:18" s="43" customFormat="1" ht="9" customHeight="1">
      <c r="A27" s="45">
        <v>6</v>
      </c>
      <c r="B27" s="34">
        <f>IF($D27="","",VLOOKUP($D27,'[1]Подг пар'!$A$7:$V$39,20))</f>
      </c>
      <c r="C27" s="34">
        <f>IF($D27="","",VLOOKUP($D27,'[1]Подг пар'!$A$7:$V$39,21))</f>
      </c>
      <c r="D27" s="35"/>
      <c r="E27" s="60" t="s">
        <v>29</v>
      </c>
      <c r="F27" s="60"/>
      <c r="G27" s="61"/>
      <c r="H27" s="60"/>
      <c r="I27" s="62"/>
      <c r="J27" s="39">
        <v>97</v>
      </c>
      <c r="K27" s="63"/>
      <c r="L27" s="64"/>
      <c r="M27" s="71"/>
      <c r="N27" s="39"/>
      <c r="O27" s="63"/>
      <c r="P27" s="39"/>
      <c r="Q27" s="49"/>
      <c r="R27" s="42"/>
    </row>
    <row r="28" spans="1:18" s="43" customFormat="1" ht="9" customHeight="1">
      <c r="A28" s="45"/>
      <c r="B28" s="46"/>
      <c r="C28" s="46"/>
      <c r="D28" s="46"/>
      <c r="E28" s="60" t="s">
        <v>30</v>
      </c>
      <c r="F28" s="60"/>
      <c r="G28" s="61"/>
      <c r="H28" s="60"/>
      <c r="I28" s="47"/>
      <c r="J28" s="39"/>
      <c r="K28" s="63"/>
      <c r="L28" s="65"/>
      <c r="M28" s="72"/>
      <c r="N28" s="39"/>
      <c r="O28" s="63"/>
      <c r="P28" s="39"/>
      <c r="Q28" s="49"/>
      <c r="R28" s="42"/>
    </row>
    <row r="29" spans="1:18" s="43" customFormat="1" ht="9" customHeight="1">
      <c r="A29" s="45"/>
      <c r="B29" s="51"/>
      <c r="C29" s="51"/>
      <c r="D29" s="67"/>
      <c r="E29" s="52"/>
      <c r="F29" s="52"/>
      <c r="G29" s="30"/>
      <c r="H29" s="52"/>
      <c r="I29" s="68"/>
      <c r="J29" s="39"/>
      <c r="K29" s="53"/>
      <c r="L29" s="54" t="str">
        <f>UPPER(IF(OR(K30="a",K30="as"),J25,IF(OR(K30="b",K30="bs"),J33,)))</f>
        <v>АЛЕКСИЙЧУК</v>
      </c>
      <c r="M29" s="63"/>
      <c r="N29" s="39"/>
      <c r="O29" s="63"/>
      <c r="P29" s="39"/>
      <c r="Q29" s="49"/>
      <c r="R29" s="42"/>
    </row>
    <row r="30" spans="1:18" s="43" customFormat="1" ht="9" customHeight="1">
      <c r="A30" s="45"/>
      <c r="B30" s="51"/>
      <c r="C30" s="51"/>
      <c r="D30" s="67"/>
      <c r="E30" s="52"/>
      <c r="F30" s="52"/>
      <c r="G30" s="30"/>
      <c r="H30" s="52"/>
      <c r="I30" s="68"/>
      <c r="J30" s="56" t="s">
        <v>19</v>
      </c>
      <c r="K30" s="57" t="s">
        <v>31</v>
      </c>
      <c r="L30" s="58" t="str">
        <f>UPPER(IF(OR(K30="a",K30="as"),J26,IF(OR(K30="b",K30="bs"),J34,)))</f>
        <v>АРЕФЬЕВ</v>
      </c>
      <c r="M30" s="47"/>
      <c r="N30" s="39"/>
      <c r="O30" s="63"/>
      <c r="P30" s="39"/>
      <c r="Q30" s="49"/>
      <c r="R30" s="42"/>
    </row>
    <row r="31" spans="1:18" s="43" customFormat="1" ht="9" customHeight="1">
      <c r="A31" s="69">
        <v>7</v>
      </c>
      <c r="B31" s="34">
        <f>IF($D31="","",VLOOKUP($D31,'[1]Подг пар'!$A$7:$V$39,20))</f>
      </c>
      <c r="C31" s="34">
        <f>IF($D31="","",VLOOKUP($D31,'[1]Подг пар'!$A$7:$V$39,21))</f>
      </c>
      <c r="D31" s="35"/>
      <c r="E31" s="60"/>
      <c r="F31" s="60" t="s">
        <v>18</v>
      </c>
      <c r="G31" s="61"/>
      <c r="H31" s="60"/>
      <c r="I31" s="38"/>
      <c r="J31" s="39"/>
      <c r="K31" s="63"/>
      <c r="L31" s="39">
        <v>82</v>
      </c>
      <c r="M31" s="40"/>
      <c r="N31" s="64"/>
      <c r="O31" s="63"/>
      <c r="P31" s="39"/>
      <c r="Q31" s="49"/>
      <c r="R31" s="42"/>
    </row>
    <row r="32" spans="1:18" s="43" customFormat="1" ht="9" customHeight="1">
      <c r="A32" s="45"/>
      <c r="B32" s="46"/>
      <c r="C32" s="46"/>
      <c r="D32" s="46"/>
      <c r="E32" s="60"/>
      <c r="F32" s="60"/>
      <c r="G32" s="61"/>
      <c r="H32" s="60"/>
      <c r="I32" s="47"/>
      <c r="J32" s="48">
        <f>IF(I32="a",E31,IF(I32="b",E33,""))</f>
      </c>
      <c r="K32" s="63"/>
      <c r="L32" s="39"/>
      <c r="M32" s="40"/>
      <c r="N32" s="39"/>
      <c r="O32" s="63"/>
      <c r="P32" s="39"/>
      <c r="Q32" s="49"/>
      <c r="R32" s="42"/>
    </row>
    <row r="33" spans="1:18" s="43" customFormat="1" ht="9" customHeight="1">
      <c r="A33" s="45"/>
      <c r="B33" s="51"/>
      <c r="C33" s="51"/>
      <c r="D33" s="67"/>
      <c r="E33" s="52"/>
      <c r="F33" s="52"/>
      <c r="G33" s="30"/>
      <c r="H33" s="52"/>
      <c r="I33" s="53"/>
      <c r="J33" s="54" t="str">
        <f>UPPER(IF(OR(I34="a",I34="as"),E31,IF(OR(I34="b",I34="bs"),E35,)))</f>
        <v>АЛЕКСИЙЧУК</v>
      </c>
      <c r="K33" s="71"/>
      <c r="L33" s="39"/>
      <c r="M33" s="40"/>
      <c r="N33" s="39"/>
      <c r="O33" s="63"/>
      <c r="P33" s="39"/>
      <c r="Q33" s="49"/>
      <c r="R33" s="42"/>
    </row>
    <row r="34" spans="1:18" s="43" customFormat="1" ht="9" customHeight="1">
      <c r="A34" s="45"/>
      <c r="B34" s="51"/>
      <c r="C34" s="51"/>
      <c r="D34" s="67"/>
      <c r="E34" s="52"/>
      <c r="F34" s="52"/>
      <c r="G34" s="30"/>
      <c r="H34" s="56"/>
      <c r="I34" s="57" t="s">
        <v>31</v>
      </c>
      <c r="J34" s="58" t="str">
        <f>UPPER(IF(OR(I34="a",I34="as"),E32,IF(OR(I34="b",I34="bs"),E36,)))</f>
        <v>АРЕФЬЕВ</v>
      </c>
      <c r="K34" s="47"/>
      <c r="L34" s="39"/>
      <c r="M34" s="40"/>
      <c r="N34" s="39"/>
      <c r="O34" s="63"/>
      <c r="P34" s="39"/>
      <c r="Q34" s="49"/>
      <c r="R34" s="42"/>
    </row>
    <row r="35" spans="1:18" s="43" customFormat="1" ht="9" customHeight="1">
      <c r="A35" s="33">
        <v>8</v>
      </c>
      <c r="B35" s="34">
        <f>IF($D35="","",VLOOKUP($D35,'[1]Подг пар'!$A$7:$V$39,20))</f>
        <v>0</v>
      </c>
      <c r="C35" s="34">
        <f>IF($D35="","",VLOOKUP($D35,'[1]Подг пар'!$A$7:$V$39,21))</f>
        <v>0</v>
      </c>
      <c r="D35" s="35">
        <v>8</v>
      </c>
      <c r="E35" s="36" t="s">
        <v>32</v>
      </c>
      <c r="F35" s="36"/>
      <c r="G35" s="37"/>
      <c r="H35" s="36"/>
      <c r="I35" s="62"/>
      <c r="J35" s="39"/>
      <c r="K35" s="40"/>
      <c r="L35" s="64"/>
      <c r="M35" s="55"/>
      <c r="N35" s="39"/>
      <c r="O35" s="63"/>
      <c r="P35" s="39"/>
      <c r="Q35" s="49"/>
      <c r="R35" s="42"/>
    </row>
    <row r="36" spans="1:18" s="43" customFormat="1" ht="9" customHeight="1">
      <c r="A36" s="45"/>
      <c r="B36" s="46"/>
      <c r="C36" s="46"/>
      <c r="D36" s="46"/>
      <c r="E36" s="36" t="s">
        <v>33</v>
      </c>
      <c r="F36" s="36"/>
      <c r="G36" s="37"/>
      <c r="H36" s="36"/>
      <c r="I36" s="47"/>
      <c r="J36" s="39"/>
      <c r="K36" s="40"/>
      <c r="L36" s="65"/>
      <c r="M36" s="66"/>
      <c r="N36" s="39"/>
      <c r="O36" s="63"/>
      <c r="P36" s="39"/>
      <c r="Q36" s="49"/>
      <c r="R36" s="42"/>
    </row>
    <row r="37" spans="1:18" s="43" customFormat="1" ht="9" customHeight="1">
      <c r="A37" s="45"/>
      <c r="B37" s="51"/>
      <c r="C37" s="51"/>
      <c r="D37" s="67"/>
      <c r="E37" s="52"/>
      <c r="F37" s="52"/>
      <c r="G37" s="30"/>
      <c r="H37" s="52"/>
      <c r="I37" s="68"/>
      <c r="J37" s="39"/>
      <c r="K37" s="40"/>
      <c r="L37" s="39"/>
      <c r="M37" s="40"/>
      <c r="N37" s="40"/>
      <c r="O37" s="53"/>
      <c r="P37" s="54" t="str">
        <f>UPPER(IF(OR(O38="a",O38="as"),N21,IF(OR(O38="b",O38="bs"),N53,)))</f>
        <v>КАЦНЕЛЬСОН</v>
      </c>
      <c r="Q37" s="73"/>
      <c r="R37" s="42"/>
    </row>
    <row r="38" spans="1:18" s="43" customFormat="1" ht="9" customHeight="1">
      <c r="A38" s="45"/>
      <c r="B38" s="51"/>
      <c r="C38" s="51"/>
      <c r="D38" s="67"/>
      <c r="E38" s="52"/>
      <c r="F38" s="52"/>
      <c r="G38" s="30"/>
      <c r="H38" s="52"/>
      <c r="I38" s="68"/>
      <c r="J38" s="39"/>
      <c r="K38" s="40"/>
      <c r="L38" s="39"/>
      <c r="M38" s="40"/>
      <c r="N38" s="56" t="s">
        <v>19</v>
      </c>
      <c r="O38" s="57" t="s">
        <v>17</v>
      </c>
      <c r="P38" s="58" t="str">
        <f>UPPER(IF(OR(O38="a",O38="as"),N22,IF(OR(O38="b",O38="bs"),N54,)))</f>
        <v>ЧЕРНЫШОВ</v>
      </c>
      <c r="Q38" s="74"/>
      <c r="R38" s="42"/>
    </row>
    <row r="39" spans="1:18" s="43" customFormat="1" ht="9" customHeight="1">
      <c r="A39" s="33">
        <v>9</v>
      </c>
      <c r="B39" s="34">
        <f>IF($D39="","",VLOOKUP($D39,'[1]Подг пар'!$A$7:$V$39,20))</f>
        <v>0</v>
      </c>
      <c r="C39" s="34">
        <f>IF($D39="","",VLOOKUP($D39,'[1]Подг пар'!$A$7:$V$39,21))</f>
        <v>0</v>
      </c>
      <c r="D39" s="35">
        <v>4</v>
      </c>
      <c r="E39" s="36" t="s">
        <v>34</v>
      </c>
      <c r="F39" s="36"/>
      <c r="G39" s="37"/>
      <c r="H39" s="36"/>
      <c r="I39" s="38"/>
      <c r="J39" s="39"/>
      <c r="K39" s="40"/>
      <c r="L39" s="39"/>
      <c r="M39" s="40"/>
      <c r="N39" s="39"/>
      <c r="O39" s="63"/>
      <c r="P39" s="64">
        <v>84</v>
      </c>
      <c r="Q39" s="49"/>
      <c r="R39" s="42"/>
    </row>
    <row r="40" spans="1:18" s="43" customFormat="1" ht="9" customHeight="1">
      <c r="A40" s="45"/>
      <c r="B40" s="46"/>
      <c r="C40" s="46"/>
      <c r="D40" s="46"/>
      <c r="E40" s="36" t="s">
        <v>35</v>
      </c>
      <c r="F40" s="36"/>
      <c r="G40" s="37"/>
      <c r="H40" s="36"/>
      <c r="I40" s="47"/>
      <c r="J40" s="48">
        <f>IF(I40="a",E39,IF(I40="b",E41,""))</f>
      </c>
      <c r="K40" s="40"/>
      <c r="L40" s="39"/>
      <c r="M40" s="40"/>
      <c r="N40" s="39"/>
      <c r="O40" s="63"/>
      <c r="P40" s="65"/>
      <c r="Q40" s="75"/>
      <c r="R40" s="42"/>
    </row>
    <row r="41" spans="1:18" s="43" customFormat="1" ht="9" customHeight="1">
      <c r="A41" s="45"/>
      <c r="B41" s="51"/>
      <c r="C41" s="51"/>
      <c r="D41" s="67"/>
      <c r="E41" s="52"/>
      <c r="F41" s="52"/>
      <c r="G41" s="30"/>
      <c r="H41" s="52"/>
      <c r="I41" s="53"/>
      <c r="J41" s="54" t="str">
        <f>UPPER(IF(OR(I42="a",I42="as"),E39,IF(OR(I42="b",I42="bs"),E43,)))</f>
        <v>НАЗАРЕНКО</v>
      </c>
      <c r="K41" s="55"/>
      <c r="L41" s="39"/>
      <c r="M41" s="40"/>
      <c r="N41" s="39"/>
      <c r="O41" s="63"/>
      <c r="P41" s="39"/>
      <c r="Q41" s="49"/>
      <c r="R41" s="42"/>
    </row>
    <row r="42" spans="1:18" s="43" customFormat="1" ht="9" customHeight="1">
      <c r="A42" s="45"/>
      <c r="B42" s="51"/>
      <c r="C42" s="51"/>
      <c r="D42" s="67"/>
      <c r="E42" s="52"/>
      <c r="F42" s="52"/>
      <c r="G42" s="30"/>
      <c r="H42" s="56"/>
      <c r="I42" s="57" t="s">
        <v>17</v>
      </c>
      <c r="J42" s="58" t="str">
        <f>UPPER(IF(OR(I42="a",I42="as"),E40,IF(OR(I42="b",I42="bs"),E44,)))</f>
        <v>ТЕРЕНТЬЕВ</v>
      </c>
      <c r="K42" s="59"/>
      <c r="L42" s="39"/>
      <c r="M42" s="40"/>
      <c r="N42" s="39"/>
      <c r="O42" s="63"/>
      <c r="P42" s="39"/>
      <c r="Q42" s="49"/>
      <c r="R42" s="42"/>
    </row>
    <row r="43" spans="1:18" s="43" customFormat="1" ht="9" customHeight="1">
      <c r="A43" s="45">
        <v>10</v>
      </c>
      <c r="B43" s="34">
        <f>IF($D43="","",VLOOKUP($D43,'[1]Подг пар'!$A$7:$V$39,20))</f>
      </c>
      <c r="C43" s="34">
        <f>IF($D43="","",VLOOKUP($D43,'[1]Подг пар'!$A$7:$V$39,21))</f>
      </c>
      <c r="D43" s="35"/>
      <c r="E43" s="60"/>
      <c r="F43" s="60" t="s">
        <v>18</v>
      </c>
      <c r="G43" s="61"/>
      <c r="H43" s="60"/>
      <c r="I43" s="62"/>
      <c r="J43" s="39"/>
      <c r="K43" s="63"/>
      <c r="L43" s="64"/>
      <c r="M43" s="55"/>
      <c r="N43" s="39"/>
      <c r="O43" s="63"/>
      <c r="P43" s="39"/>
      <c r="Q43" s="49"/>
      <c r="R43" s="42"/>
    </row>
    <row r="44" spans="1:18" s="43" customFormat="1" ht="9" customHeight="1">
      <c r="A44" s="45"/>
      <c r="B44" s="46"/>
      <c r="C44" s="46"/>
      <c r="D44" s="46"/>
      <c r="E44" s="60"/>
      <c r="F44" s="60"/>
      <c r="G44" s="61"/>
      <c r="H44" s="60"/>
      <c r="I44" s="47"/>
      <c r="J44" s="39"/>
      <c r="K44" s="63"/>
      <c r="L44" s="65"/>
      <c r="M44" s="66"/>
      <c r="N44" s="39"/>
      <c r="O44" s="63"/>
      <c r="P44" s="39"/>
      <c r="Q44" s="49"/>
      <c r="R44" s="42"/>
    </row>
    <row r="45" spans="1:18" s="43" customFormat="1" ht="9" customHeight="1">
      <c r="A45" s="45"/>
      <c r="B45" s="51"/>
      <c r="C45" s="51"/>
      <c r="D45" s="67"/>
      <c r="E45" s="52"/>
      <c r="F45" s="52"/>
      <c r="G45" s="30"/>
      <c r="H45" s="52"/>
      <c r="I45" s="68"/>
      <c r="J45" s="39"/>
      <c r="K45" s="53"/>
      <c r="L45" s="54" t="str">
        <f>UPPER(IF(OR(K46="a",K46="as"),J41,IF(OR(K46="b",K46="bs"),J49,)))</f>
        <v>НАЗАРЕНКО</v>
      </c>
      <c r="M45" s="40"/>
      <c r="N45" s="39"/>
      <c r="O45" s="63"/>
      <c r="P45" s="39"/>
      <c r="Q45" s="49"/>
      <c r="R45" s="42"/>
    </row>
    <row r="46" spans="1:18" s="43" customFormat="1" ht="9" customHeight="1">
      <c r="A46" s="45"/>
      <c r="B46" s="51"/>
      <c r="C46" s="51"/>
      <c r="D46" s="67"/>
      <c r="E46" s="52"/>
      <c r="F46" s="52"/>
      <c r="G46" s="30"/>
      <c r="H46" s="52"/>
      <c r="I46" s="68"/>
      <c r="J46" s="56" t="s">
        <v>19</v>
      </c>
      <c r="K46" s="57" t="s">
        <v>17</v>
      </c>
      <c r="L46" s="58" t="str">
        <f>UPPER(IF(OR(K46="a",K46="as"),J42,IF(OR(K46="b",K46="bs"),J50,)))</f>
        <v>ТЕРЕНТЬЕВ</v>
      </c>
      <c r="M46" s="59"/>
      <c r="N46" s="39"/>
      <c r="O46" s="63"/>
      <c r="P46" s="39"/>
      <c r="Q46" s="49"/>
      <c r="R46" s="42"/>
    </row>
    <row r="47" spans="1:18" s="43" customFormat="1" ht="9" customHeight="1">
      <c r="A47" s="69">
        <v>11</v>
      </c>
      <c r="B47" s="34">
        <f>IF($D47="","",VLOOKUP($D47,'[1]Подг пар'!$A$7:$V$39,20))</f>
      </c>
      <c r="C47" s="34">
        <f>IF($D47="","",VLOOKUP($D47,'[1]Подг пар'!$A$7:$V$39,21))</f>
      </c>
      <c r="D47" s="35"/>
      <c r="E47" s="60" t="s">
        <v>36</v>
      </c>
      <c r="F47" s="60"/>
      <c r="G47" s="61"/>
      <c r="H47" s="60"/>
      <c r="I47" s="38"/>
      <c r="J47" s="39"/>
      <c r="K47" s="63"/>
      <c r="L47" s="39">
        <v>83</v>
      </c>
      <c r="M47" s="63"/>
      <c r="N47" s="64"/>
      <c r="O47" s="63"/>
      <c r="P47" s="39"/>
      <c r="Q47" s="49"/>
      <c r="R47" s="42"/>
    </row>
    <row r="48" spans="1:18" s="43" customFormat="1" ht="9" customHeight="1">
      <c r="A48" s="45"/>
      <c r="B48" s="46"/>
      <c r="C48" s="46"/>
      <c r="D48" s="46"/>
      <c r="E48" s="60" t="s">
        <v>37</v>
      </c>
      <c r="F48" s="60"/>
      <c r="G48" s="61"/>
      <c r="H48" s="60"/>
      <c r="I48" s="47"/>
      <c r="J48" s="48">
        <f>IF(I48="a",E47,IF(I48="b",E49,""))</f>
      </c>
      <c r="K48" s="63"/>
      <c r="L48" s="39"/>
      <c r="M48" s="63"/>
      <c r="N48" s="39"/>
      <c r="O48" s="63"/>
      <c r="P48" s="39"/>
      <c r="Q48" s="49"/>
      <c r="R48" s="42"/>
    </row>
    <row r="49" spans="1:18" s="43" customFormat="1" ht="9" customHeight="1">
      <c r="A49" s="45"/>
      <c r="B49" s="51"/>
      <c r="C49" s="51"/>
      <c r="D49" s="51"/>
      <c r="E49" s="52"/>
      <c r="F49" s="52"/>
      <c r="G49" s="30"/>
      <c r="H49" s="52"/>
      <c r="I49" s="53"/>
      <c r="J49" s="54" t="str">
        <f>UPPER(IF(OR(I50="a",I50="as"),E47,IF(OR(I50="b",I50="bs"),E51,)))</f>
        <v>БОРОВИКОВ</v>
      </c>
      <c r="K49" s="71"/>
      <c r="L49" s="39"/>
      <c r="M49" s="63"/>
      <c r="N49" s="39"/>
      <c r="O49" s="63"/>
      <c r="P49" s="39"/>
      <c r="Q49" s="49"/>
      <c r="R49" s="42"/>
    </row>
    <row r="50" spans="1:18" s="43" customFormat="1" ht="9" customHeight="1">
      <c r="A50" s="45"/>
      <c r="B50" s="51"/>
      <c r="C50" s="51"/>
      <c r="D50" s="51"/>
      <c r="E50" s="52"/>
      <c r="F50" s="52"/>
      <c r="G50" s="30"/>
      <c r="H50" s="56"/>
      <c r="I50" s="57" t="s">
        <v>22</v>
      </c>
      <c r="J50" s="58" t="str">
        <f>UPPER(IF(OR(I50="a",I50="as"),E48,IF(OR(I50="b",I50="bs"),E52,)))</f>
        <v>КРЫЖАНОВСКИЙ</v>
      </c>
      <c r="K50" s="47"/>
      <c r="L50" s="39"/>
      <c r="M50" s="63"/>
      <c r="N50" s="39"/>
      <c r="O50" s="63"/>
      <c r="P50" s="39"/>
      <c r="Q50" s="49"/>
      <c r="R50" s="42"/>
    </row>
    <row r="51" spans="1:18" s="43" customFormat="1" ht="9" customHeight="1">
      <c r="A51" s="45">
        <v>12</v>
      </c>
      <c r="B51" s="34">
        <f>IF($D51="","",VLOOKUP($D51,'[1]Подг пар'!$A$7:$V$39,20))</f>
      </c>
      <c r="C51" s="34">
        <f>IF($D51="","",VLOOKUP($D51,'[1]Подг пар'!$A$7:$V$39,21))</f>
      </c>
      <c r="D51" s="35"/>
      <c r="E51" s="60" t="s">
        <v>38</v>
      </c>
      <c r="F51" s="60"/>
      <c r="G51" s="61"/>
      <c r="H51" s="60"/>
      <c r="I51" s="62"/>
      <c r="J51" s="39">
        <v>82</v>
      </c>
      <c r="K51" s="40"/>
      <c r="L51" s="64"/>
      <c r="M51" s="71"/>
      <c r="N51" s="39"/>
      <c r="O51" s="63"/>
      <c r="P51" s="39"/>
      <c r="Q51" s="49"/>
      <c r="R51" s="42"/>
    </row>
    <row r="52" spans="1:18" s="43" customFormat="1" ht="9" customHeight="1">
      <c r="A52" s="45"/>
      <c r="B52" s="46"/>
      <c r="C52" s="46"/>
      <c r="D52" s="46"/>
      <c r="E52" s="34" t="s">
        <v>39</v>
      </c>
      <c r="F52" s="36"/>
      <c r="G52" s="37"/>
      <c r="H52" s="36"/>
      <c r="I52" s="47"/>
      <c r="J52" s="39"/>
      <c r="K52" s="40"/>
      <c r="L52" s="65"/>
      <c r="M52" s="72"/>
      <c r="N52" s="39"/>
      <c r="O52" s="63"/>
      <c r="P52" s="39"/>
      <c r="Q52" s="49"/>
      <c r="R52" s="42"/>
    </row>
    <row r="53" spans="1:18" s="43" customFormat="1" ht="9" customHeight="1">
      <c r="A53" s="45"/>
      <c r="B53" s="51"/>
      <c r="C53" s="51"/>
      <c r="D53" s="51"/>
      <c r="E53" s="52"/>
      <c r="F53" s="52"/>
      <c r="G53" s="30"/>
      <c r="H53" s="52"/>
      <c r="I53" s="68"/>
      <c r="J53" s="39"/>
      <c r="K53" s="40"/>
      <c r="L53" s="39"/>
      <c r="M53" s="53"/>
      <c r="N53" s="54" t="str">
        <f>UPPER(IF(OR(M54="a",M54="as"),L45,IF(OR(M54="b",M54="bs"),L61,)))</f>
        <v>НАЗАРЕНКО</v>
      </c>
      <c r="O53" s="63"/>
      <c r="P53" s="39"/>
      <c r="Q53" s="49"/>
      <c r="R53" s="42"/>
    </row>
    <row r="54" spans="1:18" s="43" customFormat="1" ht="9" customHeight="1">
      <c r="A54" s="45"/>
      <c r="B54" s="51"/>
      <c r="C54" s="51"/>
      <c r="D54" s="51"/>
      <c r="E54" s="52"/>
      <c r="F54" s="52"/>
      <c r="G54" s="30"/>
      <c r="H54" s="52"/>
      <c r="I54" s="68"/>
      <c r="J54" s="39"/>
      <c r="K54" s="40"/>
      <c r="L54" s="56" t="s">
        <v>19</v>
      </c>
      <c r="M54" s="57" t="s">
        <v>17</v>
      </c>
      <c r="N54" s="58" t="str">
        <f>UPPER(IF(OR(M54="a",M54="as"),L46,IF(OR(M54="b",M54="bs"),L62,)))</f>
        <v>ТЕРЕНТЬЕВ</v>
      </c>
      <c r="O54" s="47"/>
      <c r="P54" s="39"/>
      <c r="Q54" s="49"/>
      <c r="R54" s="42"/>
    </row>
    <row r="55" spans="1:18" s="43" customFormat="1" ht="9" customHeight="1">
      <c r="A55" s="69">
        <v>13</v>
      </c>
      <c r="B55" s="34">
        <f>IF($D55="","",VLOOKUP($D55,'[1]Подг пар'!$A$7:$V$39,20))</f>
      </c>
      <c r="C55" s="34">
        <f>IF($D55="","",VLOOKUP($D55,'[1]Подг пар'!$A$7:$V$39,21))</f>
      </c>
      <c r="D55" s="35"/>
      <c r="E55" s="60" t="s">
        <v>40</v>
      </c>
      <c r="F55" s="60"/>
      <c r="G55" s="61"/>
      <c r="H55" s="60"/>
      <c r="I55" s="38"/>
      <c r="J55" s="39"/>
      <c r="K55" s="40"/>
      <c r="L55" s="39"/>
      <c r="M55" s="63"/>
      <c r="N55" s="39">
        <v>84</v>
      </c>
      <c r="O55" s="40"/>
      <c r="P55" s="39"/>
      <c r="Q55" s="49"/>
      <c r="R55" s="42"/>
    </row>
    <row r="56" spans="1:18" s="43" customFormat="1" ht="9" customHeight="1">
      <c r="A56" s="45"/>
      <c r="B56" s="46"/>
      <c r="C56" s="46"/>
      <c r="D56" s="46"/>
      <c r="E56" s="60" t="s">
        <v>41</v>
      </c>
      <c r="F56" s="60"/>
      <c r="G56" s="61"/>
      <c r="H56" s="60"/>
      <c r="I56" s="47"/>
      <c r="J56" s="48">
        <f>IF(I56="a",E55,IF(I56="b",E57,""))</f>
      </c>
      <c r="K56" s="40"/>
      <c r="L56" s="39"/>
      <c r="M56" s="63"/>
      <c r="N56" s="39"/>
      <c r="O56" s="40"/>
      <c r="P56" s="39"/>
      <c r="Q56" s="49"/>
      <c r="R56" s="42"/>
    </row>
    <row r="57" spans="1:18" s="43" customFormat="1" ht="9" customHeight="1">
      <c r="A57" s="45"/>
      <c r="B57" s="51"/>
      <c r="C57" s="51"/>
      <c r="D57" s="67"/>
      <c r="E57" s="52"/>
      <c r="F57" s="52"/>
      <c r="G57" s="30"/>
      <c r="H57" s="52"/>
      <c r="I57" s="53"/>
      <c r="J57" s="54" t="str">
        <f>UPPER(IF(OR(I58="a",I58="as"),E55,IF(OR(I58="b",I58="bs"),E59,)))</f>
        <v>КОХНО</v>
      </c>
      <c r="K57" s="55"/>
      <c r="L57" s="39"/>
      <c r="M57" s="63"/>
      <c r="N57" s="39"/>
      <c r="O57" s="40"/>
      <c r="P57" s="39"/>
      <c r="Q57" s="49"/>
      <c r="R57" s="42"/>
    </row>
    <row r="58" spans="1:18" s="43" customFormat="1" ht="9" customHeight="1">
      <c r="A58" s="45"/>
      <c r="B58" s="51"/>
      <c r="C58" s="51"/>
      <c r="D58" s="67"/>
      <c r="E58" s="52"/>
      <c r="F58" s="52"/>
      <c r="G58" s="30"/>
      <c r="H58" s="56"/>
      <c r="I58" s="57" t="s">
        <v>42</v>
      </c>
      <c r="J58" s="58" t="str">
        <f>UPPER(IF(OR(I58="a",I58="as"),E56,IF(OR(I58="b",I58="bs"),E60,)))</f>
        <v>СИВОХИН</v>
      </c>
      <c r="K58" s="59"/>
      <c r="L58" s="39"/>
      <c r="M58" s="63"/>
      <c r="N58" s="39"/>
      <c r="O58" s="40"/>
      <c r="P58" s="39"/>
      <c r="Q58" s="49"/>
      <c r="R58" s="42"/>
    </row>
    <row r="59" spans="1:18" s="43" customFormat="1" ht="9" customHeight="1">
      <c r="A59" s="45">
        <v>14</v>
      </c>
      <c r="B59" s="34">
        <f>IF($D59="","",VLOOKUP($D59,'[1]Подг пар'!$A$7:$V$39,20))</f>
      </c>
      <c r="C59" s="34">
        <f>IF($D59="","",VLOOKUP($D59,'[1]Подг пар'!$A$7:$V$39,21))</f>
      </c>
      <c r="D59" s="35"/>
      <c r="E59" s="60" t="s">
        <v>43</v>
      </c>
      <c r="F59" s="60"/>
      <c r="G59" s="61"/>
      <c r="H59" s="60"/>
      <c r="I59" s="62"/>
      <c r="J59" s="39">
        <v>85</v>
      </c>
      <c r="K59" s="63"/>
      <c r="L59" s="64"/>
      <c r="M59" s="71"/>
      <c r="N59" s="39"/>
      <c r="O59" s="40"/>
      <c r="P59" s="39"/>
      <c r="Q59" s="49"/>
      <c r="R59" s="42"/>
    </row>
    <row r="60" spans="1:18" s="43" customFormat="1" ht="9" customHeight="1">
      <c r="A60" s="45"/>
      <c r="B60" s="46"/>
      <c r="C60" s="46"/>
      <c r="D60" s="46"/>
      <c r="E60" s="60" t="s">
        <v>44</v>
      </c>
      <c r="F60" s="60"/>
      <c r="G60" s="61"/>
      <c r="H60" s="60"/>
      <c r="I60" s="47"/>
      <c r="J60" s="39"/>
      <c r="K60" s="63"/>
      <c r="L60" s="65"/>
      <c r="M60" s="72"/>
      <c r="N60" s="39"/>
      <c r="O60" s="40"/>
      <c r="P60" s="39"/>
      <c r="Q60" s="49"/>
      <c r="R60" s="42"/>
    </row>
    <row r="61" spans="1:18" s="43" customFormat="1" ht="9" customHeight="1">
      <c r="A61" s="45"/>
      <c r="B61" s="51"/>
      <c r="C61" s="51"/>
      <c r="D61" s="67"/>
      <c r="E61" s="52"/>
      <c r="F61" s="52"/>
      <c r="G61" s="30"/>
      <c r="H61" s="52"/>
      <c r="I61" s="68"/>
      <c r="J61" s="39"/>
      <c r="K61" s="53"/>
      <c r="L61" s="54" t="str">
        <f>UPPER(IF(OR(K62="a",K62="as"),J57,IF(OR(K62="b",K62="bs"),J65,)))</f>
        <v>КОХНО</v>
      </c>
      <c r="M61" s="63"/>
      <c r="N61" s="39"/>
      <c r="O61" s="40"/>
      <c r="P61" s="39"/>
      <c r="Q61" s="49"/>
      <c r="R61" s="42"/>
    </row>
    <row r="62" spans="1:18" s="43" customFormat="1" ht="9" customHeight="1">
      <c r="A62" s="45"/>
      <c r="B62" s="51"/>
      <c r="C62" s="51"/>
      <c r="D62" s="67"/>
      <c r="E62" s="52"/>
      <c r="F62" s="52"/>
      <c r="G62" s="30"/>
      <c r="H62" s="52"/>
      <c r="I62" s="68"/>
      <c r="J62" s="56" t="s">
        <v>19</v>
      </c>
      <c r="K62" s="57" t="s">
        <v>28</v>
      </c>
      <c r="L62" s="58" t="str">
        <f>UPPER(IF(OR(K62="a",K62="as"),J58,IF(OR(K62="b",K62="bs"),J66,)))</f>
        <v>СИВОХИН</v>
      </c>
      <c r="M62" s="47"/>
      <c r="N62" s="39"/>
      <c r="O62" s="40"/>
      <c r="P62" s="39"/>
      <c r="Q62" s="49"/>
      <c r="R62" s="42"/>
    </row>
    <row r="63" spans="1:18" s="43" customFormat="1" ht="9" customHeight="1">
      <c r="A63" s="69">
        <v>15</v>
      </c>
      <c r="B63" s="34">
        <f>IF($D63="","",VLOOKUP($D63,'[1]Подг пар'!$A$7:$V$39,20))</f>
      </c>
      <c r="C63" s="34">
        <f>IF($D63="","",VLOOKUP($D63,'[1]Подг пар'!$A$7:$V$39,21))</f>
      </c>
      <c r="D63" s="35"/>
      <c r="E63" s="60"/>
      <c r="F63" s="60" t="s">
        <v>18</v>
      </c>
      <c r="G63" s="61"/>
      <c r="H63" s="60"/>
      <c r="I63" s="38"/>
      <c r="J63" s="39"/>
      <c r="K63" s="63"/>
      <c r="L63" s="39">
        <v>82</v>
      </c>
      <c r="M63" s="40"/>
      <c r="R63" s="42"/>
    </row>
    <row r="64" spans="1:18" s="43" customFormat="1" ht="9" customHeight="1">
      <c r="A64" s="45"/>
      <c r="B64" s="46"/>
      <c r="C64" s="46"/>
      <c r="D64" s="46"/>
      <c r="E64" s="60"/>
      <c r="F64" s="60"/>
      <c r="G64" s="61"/>
      <c r="H64" s="60"/>
      <c r="I64" s="47"/>
      <c r="J64" s="48">
        <f>IF(I64="a",E63,IF(I64="b",E65,""))</f>
      </c>
      <c r="K64" s="63"/>
      <c r="L64" s="39"/>
      <c r="M64" s="40"/>
      <c r="R64" s="42"/>
    </row>
    <row r="65" spans="1:18" s="43" customFormat="1" ht="9" customHeight="1">
      <c r="A65" s="45"/>
      <c r="B65" s="51"/>
      <c r="C65" s="51"/>
      <c r="D65" s="51"/>
      <c r="E65" s="76"/>
      <c r="F65" s="76"/>
      <c r="G65" s="77"/>
      <c r="H65" s="76"/>
      <c r="I65" s="53"/>
      <c r="J65" s="54" t="str">
        <f>UPPER(IF(OR(I66="a",I66="as"),E63,IF(OR(I66="b",I66="bs"),E67,)))</f>
        <v>МАЙБОРОДА</v>
      </c>
      <c r="K65" s="71"/>
      <c r="L65" s="39"/>
      <c r="M65" s="40"/>
      <c r="R65" s="42"/>
    </row>
    <row r="66" spans="1:18" s="43" customFormat="1" ht="9" customHeight="1">
      <c r="A66" s="45"/>
      <c r="B66" s="51"/>
      <c r="C66" s="51"/>
      <c r="D66" s="51"/>
      <c r="E66" s="39"/>
      <c r="F66" s="39"/>
      <c r="G66" s="30"/>
      <c r="H66" s="56"/>
      <c r="I66" s="57" t="s">
        <v>31</v>
      </c>
      <c r="J66" s="58" t="str">
        <f>UPPER(IF(OR(I66="a",I66="as"),E64,IF(OR(I66="b",I66="bs"),E68,)))</f>
        <v>ПЛОТНИКОВ</v>
      </c>
      <c r="K66" s="47"/>
      <c r="L66" s="39"/>
      <c r="M66" s="40"/>
      <c r="R66" s="42"/>
    </row>
    <row r="67" spans="1:18" s="43" customFormat="1" ht="9" customHeight="1">
      <c r="A67" s="78">
        <v>16</v>
      </c>
      <c r="B67" s="34">
        <f>IF($D67="","",VLOOKUP($D67,'[1]Подг пар'!$A$7:$V$39,20))</f>
        <v>0</v>
      </c>
      <c r="C67" s="34">
        <f>IF($D67="","",VLOOKUP($D67,'[1]Подг пар'!$A$7:$V$39,21))</f>
        <v>0</v>
      </c>
      <c r="D67" s="35">
        <v>6</v>
      </c>
      <c r="E67" s="36" t="s">
        <v>45</v>
      </c>
      <c r="F67" s="36"/>
      <c r="G67" s="37"/>
      <c r="H67" s="36"/>
      <c r="I67" s="62"/>
      <c r="J67" s="39"/>
      <c r="K67" s="40"/>
      <c r="L67" s="64"/>
      <c r="R67" s="42"/>
    </row>
    <row r="68" spans="1:18" s="43" customFormat="1" ht="9" customHeight="1">
      <c r="A68" s="45"/>
      <c r="B68" s="46"/>
      <c r="C68" s="46"/>
      <c r="D68" s="46"/>
      <c r="E68" s="36" t="s">
        <v>46</v>
      </c>
      <c r="F68" s="36"/>
      <c r="G68" s="37"/>
      <c r="H68" s="36"/>
      <c r="I68" s="47"/>
      <c r="J68" s="39"/>
      <c r="K68" s="40"/>
      <c r="L68" s="65"/>
      <c r="R68" s="42"/>
    </row>
    <row r="69" spans="1:18" s="43" customFormat="1" ht="9" customHeight="1">
      <c r="A69" s="45"/>
      <c r="B69" s="46"/>
      <c r="C69" s="46"/>
      <c r="D69" s="46"/>
      <c r="E69" s="79"/>
      <c r="F69" s="79"/>
      <c r="G69" s="80"/>
      <c r="H69" s="79"/>
      <c r="I69" s="81"/>
      <c r="J69" s="39"/>
      <c r="K69" s="40"/>
      <c r="L69" s="65"/>
      <c r="R69" s="42"/>
    </row>
    <row r="70" spans="1:18" s="43" customFormat="1" ht="10.5" customHeight="1">
      <c r="A70" s="45"/>
      <c r="B70" s="82"/>
      <c r="C70" s="82"/>
      <c r="D70" s="83"/>
      <c r="E70" s="84"/>
      <c r="F70" s="84"/>
      <c r="G70" s="85"/>
      <c r="H70" s="84"/>
      <c r="I70" s="86"/>
      <c r="J70" s="87"/>
      <c r="K70" s="88" t="s">
        <v>47</v>
      </c>
      <c r="L70" s="87"/>
      <c r="M70" s="89">
        <f>UPPER(IF(OR(O37="a",O37="as"),N20,IF(OR(O37="b",O37="bs"),N52,)))</f>
      </c>
      <c r="N70" s="90" t="s">
        <v>13</v>
      </c>
      <c r="O70" s="91"/>
      <c r="P70" s="90" t="s">
        <v>48</v>
      </c>
      <c r="R70" s="42"/>
    </row>
    <row r="71" spans="1:18" s="101" customFormat="1" ht="9" customHeight="1">
      <c r="A71" s="78">
        <v>17</v>
      </c>
      <c r="B71" s="92"/>
      <c r="C71" s="92"/>
      <c r="D71" s="35">
        <v>7</v>
      </c>
      <c r="E71" s="93" t="s">
        <v>49</v>
      </c>
      <c r="F71" s="94"/>
      <c r="G71" s="95"/>
      <c r="H71" s="94"/>
      <c r="I71" s="96"/>
      <c r="J71" s="87"/>
      <c r="K71" s="97"/>
      <c r="L71" s="98"/>
      <c r="M71" s="89" t="str">
        <f>UPPER(IF(OR(O38="a",O38="as"),N21,IF(OR(O38="b",O38="bs"),N53,)))</f>
        <v>КАЦНЕЛЬСОН</v>
      </c>
      <c r="N71" s="99"/>
      <c r="O71" s="91"/>
      <c r="P71" s="100"/>
      <c r="R71" s="102"/>
    </row>
    <row r="72" spans="1:20" s="43" customFormat="1" ht="9" customHeight="1">
      <c r="A72" s="45"/>
      <c r="B72" s="46"/>
      <c r="C72" s="46"/>
      <c r="D72" s="46"/>
      <c r="E72" s="36" t="s">
        <v>50</v>
      </c>
      <c r="F72" s="36"/>
      <c r="G72" s="37"/>
      <c r="H72" s="36"/>
      <c r="I72" s="47"/>
      <c r="J72" s="48">
        <f>IF(I72="a",#REF!,IF(I72="b",E73,""))</f>
      </c>
      <c r="K72" s="40"/>
      <c r="L72" s="39"/>
      <c r="M72" s="103" t="str">
        <f>UPPER(IF(OR(O38="a",O38="as"),N22,IF(OR(O38="b",O38="bs"),N54,)))</f>
        <v>ЧЕРНЫШОВ</v>
      </c>
      <c r="N72" s="104"/>
      <c r="O72" s="91"/>
      <c r="P72" s="100"/>
      <c r="Q72" s="49"/>
      <c r="R72" s="42"/>
      <c r="T72" s="50">
        <f>'[1]Судьи'!P61</f>
        <v>0</v>
      </c>
    </row>
    <row r="73" spans="1:20" s="43" customFormat="1" ht="9" customHeight="1">
      <c r="A73" s="45"/>
      <c r="B73" s="51"/>
      <c r="C73" s="51"/>
      <c r="D73" s="51"/>
      <c r="E73" s="52"/>
      <c r="F73" s="52"/>
      <c r="G73" s="30"/>
      <c r="H73" s="52"/>
      <c r="I73" s="53"/>
      <c r="J73" s="54" t="s">
        <v>49</v>
      </c>
      <c r="K73" s="55"/>
      <c r="L73" s="39"/>
      <c r="M73" s="100"/>
      <c r="N73" s="105"/>
      <c r="O73" s="106" t="str">
        <f>UPPER(IF(OR(N74="a",N74="as"),M71,IF(OR(N74="b",N74="bs"),M75,)))</f>
        <v>КАЦНЕЛЬСОН</v>
      </c>
      <c r="P73" s="107"/>
      <c r="Q73" s="49"/>
      <c r="R73" s="42"/>
      <c r="T73" s="50">
        <f>'[1]Судьи'!P62</f>
        <v>0</v>
      </c>
    </row>
    <row r="74" spans="1:20" s="43" customFormat="1" ht="9" customHeight="1">
      <c r="A74" s="45"/>
      <c r="B74" s="51"/>
      <c r="C74" s="51"/>
      <c r="D74" s="51"/>
      <c r="E74" s="52"/>
      <c r="F74" s="52"/>
      <c r="G74" s="30"/>
      <c r="H74" s="56"/>
      <c r="I74" s="57" t="s">
        <v>17</v>
      </c>
      <c r="J74" s="58" t="str">
        <f>UPPER(IF(OR(I74="a",I74="as"),E72,IF(OR(I74="b",I74="bs"),E76,)))</f>
        <v>САМОХВАЛОВ</v>
      </c>
      <c r="K74" s="59"/>
      <c r="L74" s="39"/>
      <c r="M74" s="108" t="s">
        <v>19</v>
      </c>
      <c r="N74" s="109" t="s">
        <v>17</v>
      </c>
      <c r="O74" s="103" t="str">
        <f>UPPER(IF(OR(N74="a",N74="as"),M72,IF(OR(N74="b",N74="bs"),M77,)))</f>
        <v>ЧЕРНЫШОВ</v>
      </c>
      <c r="P74" s="110"/>
      <c r="Q74" s="49"/>
      <c r="R74" s="42"/>
      <c r="T74" s="50">
        <f>'[1]Судьи'!P63</f>
        <v>0</v>
      </c>
    </row>
    <row r="75" spans="1:20" s="43" customFormat="1" ht="9" customHeight="1">
      <c r="A75" s="45">
        <v>18</v>
      </c>
      <c r="B75" s="34">
        <f>IF($D75="","",VLOOKUP($D75,'[1]Подг пар'!$A$7:$V$39,20))</f>
      </c>
      <c r="C75" s="34">
        <f>IF($D75="","",VLOOKUP($D75,'[1]Подг пар'!$A$7:$V$39,21))</f>
      </c>
      <c r="D75" s="35"/>
      <c r="E75" s="60"/>
      <c r="F75" s="60" t="s">
        <v>18</v>
      </c>
      <c r="G75" s="61"/>
      <c r="H75" s="60"/>
      <c r="I75" s="62"/>
      <c r="J75" s="39"/>
      <c r="K75" s="63"/>
      <c r="L75" s="64"/>
      <c r="M75" s="89" t="str">
        <f>UPPER(IF(OR(O102="a",O102="as"),N85,IF(OR(O102="b",O102="bs"),N117,)))</f>
        <v>ВАЛЬДРАТ</v>
      </c>
      <c r="N75" s="111"/>
      <c r="O75" s="91" t="s">
        <v>51</v>
      </c>
      <c r="P75" s="100"/>
      <c r="Q75" s="49"/>
      <c r="R75" s="42"/>
      <c r="T75" s="50">
        <f>'[1]Судьи'!P64</f>
        <v>0</v>
      </c>
    </row>
    <row r="76" spans="1:20" s="43" customFormat="1" ht="9" customHeight="1">
      <c r="A76" s="45"/>
      <c r="B76" s="46"/>
      <c r="C76" s="46"/>
      <c r="D76" s="46"/>
      <c r="E76" s="60"/>
      <c r="F76" s="60"/>
      <c r="G76" s="61"/>
      <c r="H76" s="60"/>
      <c r="I76" s="47"/>
      <c r="J76" s="39"/>
      <c r="K76" s="63"/>
      <c r="L76" s="65"/>
      <c r="M76" s="89"/>
      <c r="N76" s="111"/>
      <c r="O76" s="91"/>
      <c r="P76" s="100"/>
      <c r="Q76" s="49"/>
      <c r="R76" s="42"/>
      <c r="T76" s="50">
        <f>'[1]Судьи'!P65</f>
        <v>0</v>
      </c>
    </row>
    <row r="77" spans="1:20" s="43" customFormat="1" ht="9" customHeight="1">
      <c r="A77" s="45"/>
      <c r="B77" s="51"/>
      <c r="C77" s="51"/>
      <c r="D77" s="67"/>
      <c r="E77" s="52"/>
      <c r="F77" s="52"/>
      <c r="G77" s="30"/>
      <c r="H77" s="52"/>
      <c r="I77" s="68"/>
      <c r="J77" s="39"/>
      <c r="K77" s="53"/>
      <c r="L77" s="54" t="str">
        <f>UPPER(IF(OR(K78="a",K78="as"),J73,IF(OR(K78="b",K78="bs"),J81,)))</f>
        <v>МАКАРОВ</v>
      </c>
      <c r="M77" s="103" t="str">
        <f>UPPER(IF(OR(O102="a",O102="as"),N86,IF(OR(O102="b",O102="bs"),N118,)))</f>
        <v>ГОЛЯДКИН</v>
      </c>
      <c r="N77" s="112"/>
      <c r="O77" s="91"/>
      <c r="P77" s="100"/>
      <c r="Q77" s="49"/>
      <c r="R77" s="42"/>
      <c r="T77" s="50">
        <f>'[1]Судьи'!P66</f>
        <v>0</v>
      </c>
    </row>
    <row r="78" spans="1:20" s="43" customFormat="1" ht="9" customHeight="1">
      <c r="A78" s="45"/>
      <c r="B78" s="51"/>
      <c r="C78" s="51"/>
      <c r="D78" s="67"/>
      <c r="E78" s="52"/>
      <c r="F78" s="52"/>
      <c r="G78" s="30"/>
      <c r="H78" s="52"/>
      <c r="I78" s="68"/>
      <c r="J78" s="56" t="s">
        <v>19</v>
      </c>
      <c r="K78" s="57" t="s">
        <v>42</v>
      </c>
      <c r="L78" s="58" t="str">
        <f>UPPER(IF(OR(K78="a",K78="as"),J74,IF(OR(K78="b",K78="bs"),J82,)))</f>
        <v>ПОДТОПТАННЫЙ</v>
      </c>
      <c r="M78" s="113"/>
      <c r="N78" s="114"/>
      <c r="O78" s="115"/>
      <c r="P78" s="114"/>
      <c r="Q78" s="49"/>
      <c r="R78" s="42"/>
      <c r="T78" s="50">
        <f>'[1]Судьи'!P67</f>
        <v>0</v>
      </c>
    </row>
    <row r="79" spans="1:20" s="43" customFormat="1" ht="9" customHeight="1">
      <c r="A79" s="69">
        <v>19</v>
      </c>
      <c r="B79" s="34">
        <f>IF($D79="","",VLOOKUP($D79,'[1]Подг пар'!$A$7:$V$39,20))</f>
      </c>
      <c r="C79" s="34">
        <f>IF($D79="","",VLOOKUP($D79,'[1]Подг пар'!$A$7:$V$39,21))</f>
      </c>
      <c r="D79" s="35"/>
      <c r="E79" s="60" t="s">
        <v>52</v>
      </c>
      <c r="F79" s="60"/>
      <c r="G79" s="61"/>
      <c r="H79" s="60"/>
      <c r="I79" s="38"/>
      <c r="J79" s="39"/>
      <c r="K79" s="63"/>
      <c r="L79" s="39">
        <v>84</v>
      </c>
      <c r="M79" s="63"/>
      <c r="N79" s="64"/>
      <c r="O79" s="40"/>
      <c r="P79" s="39"/>
      <c r="Q79" s="49"/>
      <c r="R79" s="42"/>
      <c r="T79" s="50">
        <f>'[1]Судьи'!P68</f>
        <v>0</v>
      </c>
    </row>
    <row r="80" spans="1:20" s="43" customFormat="1" ht="9" customHeight="1" thickBot="1">
      <c r="A80" s="45"/>
      <c r="B80" s="46"/>
      <c r="C80" s="46"/>
      <c r="D80" s="46"/>
      <c r="E80" s="60" t="s">
        <v>53</v>
      </c>
      <c r="F80" s="60"/>
      <c r="G80" s="61"/>
      <c r="H80" s="60"/>
      <c r="I80" s="47"/>
      <c r="J80" s="48">
        <f>IF(I80="a",E79,IF(I80="b",E81,""))</f>
      </c>
      <c r="K80" s="63"/>
      <c r="L80" s="39"/>
      <c r="M80" s="63"/>
      <c r="N80" s="39"/>
      <c r="O80" s="40"/>
      <c r="P80" s="39"/>
      <c r="Q80" s="49"/>
      <c r="R80" s="42"/>
      <c r="T80" s="70">
        <f>'[1]Судьи'!P69</f>
        <v>0</v>
      </c>
    </row>
    <row r="81" spans="1:18" s="43" customFormat="1" ht="9" customHeight="1">
      <c r="A81" s="45"/>
      <c r="B81" s="51"/>
      <c r="C81" s="51"/>
      <c r="D81" s="67"/>
      <c r="E81" s="52"/>
      <c r="F81" s="52"/>
      <c r="G81" s="30"/>
      <c r="H81" s="52"/>
      <c r="I81" s="53"/>
      <c r="J81" s="54" t="str">
        <f>UPPER(IF(OR(I82="a",I82="as"),E79,IF(OR(I82="b",I82="bs"),E83,)))</f>
        <v>МАКАРОВ</v>
      </c>
      <c r="K81" s="71"/>
      <c r="L81" s="39"/>
      <c r="M81" s="63"/>
      <c r="N81" s="39"/>
      <c r="O81" s="40"/>
      <c r="P81" s="39"/>
      <c r="Q81" s="49"/>
      <c r="R81" s="42"/>
    </row>
    <row r="82" spans="1:18" s="43" customFormat="1" ht="9" customHeight="1">
      <c r="A82" s="45"/>
      <c r="B82" s="51"/>
      <c r="C82" s="51"/>
      <c r="D82" s="67"/>
      <c r="E82" s="52"/>
      <c r="F82" s="52"/>
      <c r="G82" s="30"/>
      <c r="H82" s="56"/>
      <c r="I82" s="57" t="s">
        <v>22</v>
      </c>
      <c r="J82" s="58" t="str">
        <f>UPPER(IF(OR(I82="a",I82="as"),E80,IF(OR(I82="b",I82="bs"),E84,)))</f>
        <v>ПОДТОПТАННЫЙ</v>
      </c>
      <c r="K82" s="47"/>
      <c r="L82" s="39"/>
      <c r="M82" s="63"/>
      <c r="N82" s="39"/>
      <c r="O82" s="40"/>
      <c r="P82" s="39"/>
      <c r="Q82" s="49"/>
      <c r="R82" s="42"/>
    </row>
    <row r="83" spans="1:18" s="43" customFormat="1" ht="9" customHeight="1">
      <c r="A83" s="45">
        <v>20</v>
      </c>
      <c r="B83" s="34">
        <f>IF($D83="","",VLOOKUP($D83,'[1]Подг пар'!$A$7:$V$39,20))</f>
      </c>
      <c r="C83" s="34">
        <f>IF($D83="","",VLOOKUP($D83,'[1]Подг пар'!$A$7:$V$39,21))</f>
      </c>
      <c r="D83" s="35"/>
      <c r="E83" s="60" t="s">
        <v>54</v>
      </c>
      <c r="F83" s="60"/>
      <c r="G83" s="61"/>
      <c r="H83" s="60"/>
      <c r="I83" s="62"/>
      <c r="J83" s="39">
        <v>86</v>
      </c>
      <c r="K83" s="40"/>
      <c r="L83" s="64"/>
      <c r="M83" s="71"/>
      <c r="N83" s="39"/>
      <c r="O83" s="40"/>
      <c r="P83" s="39"/>
      <c r="Q83" s="49"/>
      <c r="R83" s="42"/>
    </row>
    <row r="84" spans="1:18" s="43" customFormat="1" ht="9" customHeight="1">
      <c r="A84" s="45"/>
      <c r="B84" s="46"/>
      <c r="C84" s="46"/>
      <c r="D84" s="46"/>
      <c r="E84" s="60" t="s">
        <v>55</v>
      </c>
      <c r="F84" s="60"/>
      <c r="G84" s="61"/>
      <c r="H84" s="60"/>
      <c r="I84" s="47"/>
      <c r="J84" s="39"/>
      <c r="K84" s="40"/>
      <c r="L84" s="65"/>
      <c r="M84" s="72"/>
      <c r="N84" s="39"/>
      <c r="O84" s="40"/>
      <c r="P84" s="39"/>
      <c r="Q84" s="49"/>
      <c r="R84" s="42"/>
    </row>
    <row r="85" spans="1:18" s="43" customFormat="1" ht="9" customHeight="1">
      <c r="A85" s="45"/>
      <c r="B85" s="51"/>
      <c r="C85" s="51"/>
      <c r="D85" s="51"/>
      <c r="E85" s="52"/>
      <c r="F85" s="52"/>
      <c r="G85" s="30"/>
      <c r="H85" s="52"/>
      <c r="I85" s="68"/>
      <c r="J85" s="39"/>
      <c r="K85" s="40"/>
      <c r="L85" s="39"/>
      <c r="M85" s="53"/>
      <c r="N85" s="54" t="str">
        <f>UPPER(IF(OR(M86="a",M86="as"),L77,IF(OR(M86="b",M86="bs"),L93,)))</f>
        <v>КУРЧЕНКО</v>
      </c>
      <c r="O85" s="40"/>
      <c r="P85" s="39"/>
      <c r="Q85" s="49"/>
      <c r="R85" s="42"/>
    </row>
    <row r="86" spans="1:18" s="43" customFormat="1" ht="9" customHeight="1">
      <c r="A86" s="45"/>
      <c r="B86" s="51"/>
      <c r="C86" s="51"/>
      <c r="D86" s="51"/>
      <c r="E86" s="52"/>
      <c r="F86" s="52"/>
      <c r="G86" s="30"/>
      <c r="H86" s="52"/>
      <c r="I86" s="68"/>
      <c r="J86" s="39"/>
      <c r="K86" s="40"/>
      <c r="L86" s="56" t="s">
        <v>19</v>
      </c>
      <c r="M86" s="57" t="s">
        <v>56</v>
      </c>
      <c r="N86" s="58" t="str">
        <f>UPPER(IF(OR(M86="a",M86="as"),L78,IF(OR(M86="b",M86="bs"),L94,)))</f>
        <v>ФЕДОРЧЕНКО</v>
      </c>
      <c r="O86" s="59"/>
      <c r="P86" s="39"/>
      <c r="Q86" s="49"/>
      <c r="R86" s="42"/>
    </row>
    <row r="87" spans="1:18" s="43" customFormat="1" ht="9" customHeight="1">
      <c r="A87" s="45">
        <v>21</v>
      </c>
      <c r="B87" s="34">
        <f>IF($D87="","",VLOOKUP($D87,'[1]Подг пар'!$A$7:$V$39,20))</f>
      </c>
      <c r="C87" s="34">
        <f>IF($D87="","",VLOOKUP($D87,'[1]Подг пар'!$A$7:$V$39,21))</f>
      </c>
      <c r="D87" s="35"/>
      <c r="E87" s="34" t="s">
        <v>57</v>
      </c>
      <c r="F87" s="36"/>
      <c r="G87" s="37"/>
      <c r="H87" s="36"/>
      <c r="I87" s="38"/>
      <c r="J87" s="39"/>
      <c r="K87" s="40"/>
      <c r="L87" s="39"/>
      <c r="M87" s="63"/>
      <c r="N87" s="39">
        <v>83</v>
      </c>
      <c r="O87" s="63"/>
      <c r="P87" s="39"/>
      <c r="Q87" s="49"/>
      <c r="R87" s="42"/>
    </row>
    <row r="88" spans="1:18" s="43" customFormat="1" ht="9" customHeight="1">
      <c r="A88" s="45"/>
      <c r="B88" s="46"/>
      <c r="C88" s="46"/>
      <c r="D88" s="46"/>
      <c r="E88" s="34" t="s">
        <v>58</v>
      </c>
      <c r="F88" s="36"/>
      <c r="G88" s="37"/>
      <c r="H88" s="36"/>
      <c r="I88" s="47"/>
      <c r="J88" s="48">
        <f>IF(I88="a",E87,IF(I88="b",E89,""))</f>
      </c>
      <c r="K88" s="40"/>
      <c r="L88" s="39"/>
      <c r="M88" s="63"/>
      <c r="N88" s="39"/>
      <c r="O88" s="63"/>
      <c r="P88" s="39"/>
      <c r="Q88" s="49"/>
      <c r="R88" s="42"/>
    </row>
    <row r="89" spans="1:18" s="43" customFormat="1" ht="9" customHeight="1">
      <c r="A89" s="45"/>
      <c r="B89" s="51"/>
      <c r="C89" s="51"/>
      <c r="D89" s="51"/>
      <c r="E89" s="52"/>
      <c r="F89" s="52"/>
      <c r="G89" s="30"/>
      <c r="H89" s="52"/>
      <c r="I89" s="53"/>
      <c r="J89" s="54" t="str">
        <f>UPPER(IF(OR(I90="a",I90="as"),E87,IF(OR(I90="b",I90="bs"),E91,)))</f>
        <v>ЗАБЛОЦКИЙ</v>
      </c>
      <c r="K89" s="55"/>
      <c r="L89" s="39"/>
      <c r="M89" s="63"/>
      <c r="N89" s="39"/>
      <c r="O89" s="63"/>
      <c r="P89" s="39"/>
      <c r="Q89" s="49"/>
      <c r="R89" s="42"/>
    </row>
    <row r="90" spans="1:18" s="43" customFormat="1" ht="9" customHeight="1">
      <c r="A90" s="45"/>
      <c r="B90" s="51"/>
      <c r="C90" s="51"/>
      <c r="D90" s="51"/>
      <c r="E90" s="52"/>
      <c r="F90" s="52"/>
      <c r="G90" s="30"/>
      <c r="H90" s="56"/>
      <c r="I90" s="57" t="s">
        <v>59</v>
      </c>
      <c r="J90" s="58" t="str">
        <f>UPPER(IF(OR(I90="a",I90="as"),E88,IF(OR(I90="b",I90="bs"),E92,)))</f>
        <v>МОМОТ</v>
      </c>
      <c r="K90" s="59"/>
      <c r="L90" s="39"/>
      <c r="M90" s="63"/>
      <c r="N90" s="39"/>
      <c r="O90" s="63"/>
      <c r="P90" s="39"/>
      <c r="Q90" s="49"/>
      <c r="R90" s="42"/>
    </row>
    <row r="91" spans="1:18" s="43" customFormat="1" ht="9" customHeight="1">
      <c r="A91" s="45">
        <v>22</v>
      </c>
      <c r="B91" s="34">
        <f>IF($D91="","",VLOOKUP($D91,'[1]Подг пар'!$A$7:$V$39,20))</f>
      </c>
      <c r="C91" s="34">
        <f>IF($D91="","",VLOOKUP($D91,'[1]Подг пар'!$A$7:$V$39,21))</f>
      </c>
      <c r="D91" s="35"/>
      <c r="E91" s="60" t="s">
        <v>60</v>
      </c>
      <c r="F91" s="60"/>
      <c r="G91" s="61"/>
      <c r="H91" s="60"/>
      <c r="I91" s="62"/>
      <c r="J91" s="39">
        <v>82</v>
      </c>
      <c r="K91" s="63"/>
      <c r="L91" s="64"/>
      <c r="M91" s="71"/>
      <c r="N91" s="39"/>
      <c r="O91" s="63"/>
      <c r="P91" s="39"/>
      <c r="Q91" s="49"/>
      <c r="R91" s="42"/>
    </row>
    <row r="92" spans="1:18" s="43" customFormat="1" ht="9" customHeight="1">
      <c r="A92" s="45"/>
      <c r="B92" s="46"/>
      <c r="C92" s="46"/>
      <c r="D92" s="46"/>
      <c r="E92" s="60" t="s">
        <v>61</v>
      </c>
      <c r="F92" s="60"/>
      <c r="G92" s="61"/>
      <c r="H92" s="60"/>
      <c r="I92" s="47"/>
      <c r="J92" s="39"/>
      <c r="K92" s="63"/>
      <c r="L92" s="65"/>
      <c r="M92" s="72"/>
      <c r="N92" s="39"/>
      <c r="O92" s="63"/>
      <c r="P92" s="39"/>
      <c r="Q92" s="49"/>
      <c r="R92" s="42"/>
    </row>
    <row r="93" spans="1:18" s="43" customFormat="1" ht="9" customHeight="1">
      <c r="A93" s="45"/>
      <c r="B93" s="51"/>
      <c r="C93" s="51"/>
      <c r="D93" s="67"/>
      <c r="E93" s="52"/>
      <c r="F93" s="52"/>
      <c r="G93" s="30"/>
      <c r="H93" s="52"/>
      <c r="I93" s="68"/>
      <c r="J93" s="39"/>
      <c r="K93" s="53"/>
      <c r="L93" s="54" t="str">
        <f>UPPER(IF(OR(K94="a",K94="as"),J89,IF(OR(K94="b",K94="bs"),J97,)))</f>
        <v>КУРЧЕНКО</v>
      </c>
      <c r="M93" s="63"/>
      <c r="N93" s="39"/>
      <c r="O93" s="63"/>
      <c r="P93" s="39"/>
      <c r="Q93" s="49"/>
      <c r="R93" s="42"/>
    </row>
    <row r="94" spans="1:18" s="43" customFormat="1" ht="9" customHeight="1">
      <c r="A94" s="45"/>
      <c r="B94" s="51"/>
      <c r="C94" s="51"/>
      <c r="D94" s="67"/>
      <c r="E94" s="52"/>
      <c r="F94" s="52"/>
      <c r="G94" s="30"/>
      <c r="H94" s="52"/>
      <c r="I94" s="68"/>
      <c r="J94" s="56" t="s">
        <v>19</v>
      </c>
      <c r="K94" s="57" t="s">
        <v>56</v>
      </c>
      <c r="L94" s="58" t="str">
        <f>UPPER(IF(OR(K94="a",K94="as"),J90,IF(OR(K94="b",K94="bs"),J98,)))</f>
        <v>ФЕДОРЧЕНКО</v>
      </c>
      <c r="M94" s="47"/>
      <c r="N94" s="39"/>
      <c r="O94" s="63"/>
      <c r="P94" s="39"/>
      <c r="Q94" s="49"/>
      <c r="R94" s="42"/>
    </row>
    <row r="95" spans="1:18" s="43" customFormat="1" ht="9" customHeight="1">
      <c r="A95" s="69">
        <v>23</v>
      </c>
      <c r="B95" s="34">
        <f>IF($D95="","",VLOOKUP($D95,'[1]Подг пар'!$A$7:$V$39,20))</f>
      </c>
      <c r="C95" s="34">
        <f>IF($D95="","",VLOOKUP($D95,'[1]Подг пар'!$A$7:$V$39,21))</f>
      </c>
      <c r="D95" s="35"/>
      <c r="E95" s="60"/>
      <c r="F95" s="60" t="s">
        <v>18</v>
      </c>
      <c r="G95" s="61"/>
      <c r="H95" s="60"/>
      <c r="I95" s="38"/>
      <c r="J95" s="39"/>
      <c r="K95" s="63"/>
      <c r="L95" s="39">
        <v>82</v>
      </c>
      <c r="M95" s="40"/>
      <c r="N95" s="64"/>
      <c r="O95" s="63"/>
      <c r="P95" s="39"/>
      <c r="Q95" s="49"/>
      <c r="R95" s="42"/>
    </row>
    <row r="96" spans="1:18" s="43" customFormat="1" ht="9" customHeight="1">
      <c r="A96" s="45"/>
      <c r="B96" s="46"/>
      <c r="C96" s="46"/>
      <c r="D96" s="46"/>
      <c r="E96" s="60"/>
      <c r="F96" s="60"/>
      <c r="G96" s="61"/>
      <c r="H96" s="60"/>
      <c r="I96" s="47"/>
      <c r="J96" s="48">
        <f>IF(I96="a",E95,IF(I96="b",E97,""))</f>
      </c>
      <c r="K96" s="63"/>
      <c r="L96" s="39"/>
      <c r="M96" s="40"/>
      <c r="N96" s="39"/>
      <c r="O96" s="63"/>
      <c r="P96" s="39"/>
      <c r="Q96" s="49"/>
      <c r="R96" s="42"/>
    </row>
    <row r="97" spans="1:18" s="43" customFormat="1" ht="9" customHeight="1">
      <c r="A97" s="45"/>
      <c r="B97" s="51"/>
      <c r="C97" s="51"/>
      <c r="D97" s="67"/>
      <c r="E97" s="52"/>
      <c r="F97" s="52"/>
      <c r="G97" s="30"/>
      <c r="H97" s="52"/>
      <c r="I97" s="53"/>
      <c r="J97" s="54" t="str">
        <f>UPPER(IF(OR(I98="a",I98="as"),E95,IF(OR(I98="b",I98="bs"),E99,)))</f>
        <v>КУРЧЕНКО</v>
      </c>
      <c r="K97" s="71"/>
      <c r="L97" s="39"/>
      <c r="M97" s="40"/>
      <c r="N97" s="39"/>
      <c r="O97" s="63"/>
      <c r="P97" s="39"/>
      <c r="Q97" s="49"/>
      <c r="R97" s="42"/>
    </row>
    <row r="98" spans="1:18" s="43" customFormat="1" ht="9" customHeight="1">
      <c r="A98" s="45"/>
      <c r="B98" s="51"/>
      <c r="C98" s="51"/>
      <c r="D98" s="67"/>
      <c r="E98" s="52"/>
      <c r="F98" s="52"/>
      <c r="G98" s="30"/>
      <c r="H98" s="56"/>
      <c r="I98" s="57" t="s">
        <v>31</v>
      </c>
      <c r="J98" s="58" t="str">
        <f>UPPER(IF(OR(I98="a",I98="as"),E96,IF(OR(I98="b",I98="bs"),E100,)))</f>
        <v>ФЕДОРЧЕНКО</v>
      </c>
      <c r="K98" s="47"/>
      <c r="L98" s="39"/>
      <c r="M98" s="40"/>
      <c r="N98" s="39"/>
      <c r="O98" s="63"/>
      <c r="P98" s="39"/>
      <c r="Q98" s="49"/>
      <c r="R98" s="42"/>
    </row>
    <row r="99" spans="1:18" s="43" customFormat="1" ht="9" customHeight="1">
      <c r="A99" s="33">
        <v>24</v>
      </c>
      <c r="B99" s="34">
        <f>IF($D99="","",VLOOKUP($D99,'[1]Подг пар'!$A$7:$V$39,20))</f>
        <v>0</v>
      </c>
      <c r="C99" s="34">
        <f>IF($D99="","",VLOOKUP($D99,'[1]Подг пар'!$A$7:$V$39,21))</f>
        <v>0</v>
      </c>
      <c r="D99" s="35">
        <v>3</v>
      </c>
      <c r="E99" s="36" t="s">
        <v>62</v>
      </c>
      <c r="F99" s="36"/>
      <c r="G99" s="37"/>
      <c r="H99" s="36"/>
      <c r="I99" s="62"/>
      <c r="J99" s="39"/>
      <c r="K99" s="40"/>
      <c r="L99" s="64"/>
      <c r="M99" s="55"/>
      <c r="N99" s="39"/>
      <c r="O99" s="63"/>
      <c r="P99" s="39"/>
      <c r="Q99" s="49"/>
      <c r="R99" s="42"/>
    </row>
    <row r="100" spans="1:18" s="43" customFormat="1" ht="9" customHeight="1">
      <c r="A100" s="45"/>
      <c r="B100" s="46"/>
      <c r="C100" s="46"/>
      <c r="D100" s="46"/>
      <c r="E100" s="36" t="s">
        <v>63</v>
      </c>
      <c r="F100" s="36"/>
      <c r="G100" s="37"/>
      <c r="H100" s="36"/>
      <c r="I100" s="47"/>
      <c r="J100" s="39"/>
      <c r="K100" s="40"/>
      <c r="L100" s="65"/>
      <c r="M100" s="66"/>
      <c r="N100" s="39"/>
      <c r="O100" s="63"/>
      <c r="P100" s="39"/>
      <c r="Q100" s="49"/>
      <c r="R100" s="42"/>
    </row>
    <row r="101" spans="1:18" s="43" customFormat="1" ht="9" customHeight="1">
      <c r="A101" s="45"/>
      <c r="B101" s="51"/>
      <c r="C101" s="51"/>
      <c r="D101" s="67"/>
      <c r="E101" s="52"/>
      <c r="F101" s="52"/>
      <c r="G101" s="30"/>
      <c r="H101" s="52"/>
      <c r="I101" s="68"/>
      <c r="J101" s="39"/>
      <c r="K101" s="40"/>
      <c r="L101" s="39"/>
      <c r="M101" s="40"/>
      <c r="N101" s="40"/>
      <c r="O101" s="53"/>
      <c r="P101" s="54" t="str">
        <f>UPPER(IF(OR(O102="a",O102="as"),N85,IF(OR(O102="b",O102="bs"),N117,)))</f>
        <v>ВАЛЬДРАТ</v>
      </c>
      <c r="Q101" s="73"/>
      <c r="R101" s="42"/>
    </row>
    <row r="102" spans="1:18" s="43" customFormat="1" ht="9" customHeight="1">
      <c r="A102" s="45"/>
      <c r="B102" s="51"/>
      <c r="C102" s="51"/>
      <c r="D102" s="67"/>
      <c r="E102" s="52"/>
      <c r="F102" s="52"/>
      <c r="G102" s="30"/>
      <c r="H102" s="52"/>
      <c r="I102" s="68"/>
      <c r="J102" s="39"/>
      <c r="K102" s="40"/>
      <c r="L102" s="39"/>
      <c r="M102" s="40"/>
      <c r="N102" s="56" t="s">
        <v>19</v>
      </c>
      <c r="O102" s="57" t="s">
        <v>31</v>
      </c>
      <c r="P102" s="58" t="str">
        <f>UPPER(IF(OR(O102="a",O102="as"),N86,IF(OR(O102="b",O102="bs"),N118,)))</f>
        <v>ГОЛЯДКИН</v>
      </c>
      <c r="Q102" s="74"/>
      <c r="R102" s="42"/>
    </row>
    <row r="103" spans="1:18" s="43" customFormat="1" ht="9" customHeight="1">
      <c r="A103" s="33">
        <v>25</v>
      </c>
      <c r="B103" s="34">
        <f>IF($D103="","",VLOOKUP($D103,'[1]Подг пар'!$A$7:$V$39,20))</f>
        <v>0</v>
      </c>
      <c r="C103" s="34">
        <f>IF($D103="","",VLOOKUP($D103,'[1]Подг пар'!$A$7:$V$39,21))</f>
        <v>0</v>
      </c>
      <c r="D103" s="35">
        <v>5</v>
      </c>
      <c r="E103" s="36" t="s">
        <v>64</v>
      </c>
      <c r="F103" s="36"/>
      <c r="G103" s="37"/>
      <c r="H103" s="36"/>
      <c r="I103" s="38"/>
      <c r="J103" s="39"/>
      <c r="K103" s="40"/>
      <c r="L103" s="39"/>
      <c r="M103" s="40"/>
      <c r="N103" s="39"/>
      <c r="O103" s="63"/>
      <c r="P103" s="64">
        <v>85</v>
      </c>
      <c r="Q103" s="49"/>
      <c r="R103" s="42"/>
    </row>
    <row r="104" spans="1:18" s="43" customFormat="1" ht="9" customHeight="1">
      <c r="A104" s="45"/>
      <c r="B104" s="46"/>
      <c r="C104" s="46"/>
      <c r="D104" s="46"/>
      <c r="E104" s="36" t="s">
        <v>65</v>
      </c>
      <c r="F104" s="36"/>
      <c r="G104" s="37"/>
      <c r="H104" s="36"/>
      <c r="I104" s="47"/>
      <c r="J104" s="48">
        <f>IF(I104="a",E103,IF(I104="b",E105,""))</f>
      </c>
      <c r="K104" s="40"/>
      <c r="L104" s="39"/>
      <c r="M104" s="40"/>
      <c r="N104" s="39"/>
      <c r="O104" s="63"/>
      <c r="P104" s="65"/>
      <c r="Q104" s="75"/>
      <c r="R104" s="42"/>
    </row>
    <row r="105" spans="1:18" s="43" customFormat="1" ht="9" customHeight="1">
      <c r="A105" s="45"/>
      <c r="B105" s="51"/>
      <c r="C105" s="51"/>
      <c r="D105" s="67"/>
      <c r="E105" s="52"/>
      <c r="F105" s="52"/>
      <c r="G105" s="30"/>
      <c r="H105" s="52"/>
      <c r="I105" s="53"/>
      <c r="J105" s="54" t="str">
        <f>UPPER(IF(OR(I106="a",I106="as"),E103,IF(OR(I106="b",I106="bs"),E107,)))</f>
        <v>ВАЛЬДРАТ</v>
      </c>
      <c r="K105" s="55"/>
      <c r="L105" s="39"/>
      <c r="M105" s="40"/>
      <c r="N105" s="39"/>
      <c r="O105" s="63"/>
      <c r="P105" s="39"/>
      <c r="Q105" s="49"/>
      <c r="R105" s="42"/>
    </row>
    <row r="106" spans="1:18" s="43" customFormat="1" ht="9" customHeight="1">
      <c r="A106" s="45"/>
      <c r="B106" s="51"/>
      <c r="C106" s="51"/>
      <c r="D106" s="67"/>
      <c r="E106" s="52"/>
      <c r="F106" s="52"/>
      <c r="G106" s="30"/>
      <c r="H106" s="56"/>
      <c r="I106" s="57" t="s">
        <v>17</v>
      </c>
      <c r="J106" s="58" t="str">
        <f>UPPER(IF(OR(I106="a",I106="as"),E104,IF(OR(I106="b",I106="bs"),E108,)))</f>
        <v>ГОЛЯДКИН</v>
      </c>
      <c r="K106" s="59"/>
      <c r="L106" s="39"/>
      <c r="M106" s="40"/>
      <c r="N106" s="39"/>
      <c r="O106" s="63"/>
      <c r="P106" s="39"/>
      <c r="Q106" s="49"/>
      <c r="R106" s="42"/>
    </row>
    <row r="107" spans="1:18" s="43" customFormat="1" ht="9" customHeight="1">
      <c r="A107" s="45">
        <v>26</v>
      </c>
      <c r="B107" s="34">
        <f>IF($D107="","",VLOOKUP($D107,'[1]Подг пар'!$A$7:$V$39,20))</f>
      </c>
      <c r="C107" s="34">
        <f>IF($D107="","",VLOOKUP($D107,'[1]Подг пар'!$A$7:$V$39,21))</f>
      </c>
      <c r="D107" s="35"/>
      <c r="E107" s="60"/>
      <c r="F107" s="60" t="s">
        <v>18</v>
      </c>
      <c r="G107" s="61"/>
      <c r="H107" s="60"/>
      <c r="I107" s="62"/>
      <c r="J107" s="39"/>
      <c r="K107" s="63"/>
      <c r="L107" s="64"/>
      <c r="M107" s="55"/>
      <c r="N107" s="39"/>
      <c r="O107" s="63"/>
      <c r="P107" s="39"/>
      <c r="Q107" s="49"/>
      <c r="R107" s="42"/>
    </row>
    <row r="108" spans="1:18" s="43" customFormat="1" ht="9" customHeight="1">
      <c r="A108" s="45"/>
      <c r="B108" s="46"/>
      <c r="C108" s="46"/>
      <c r="D108" s="46"/>
      <c r="E108" s="60"/>
      <c r="F108" s="60"/>
      <c r="G108" s="61"/>
      <c r="H108" s="60"/>
      <c r="I108" s="47"/>
      <c r="J108" s="39"/>
      <c r="K108" s="63"/>
      <c r="L108" s="65"/>
      <c r="M108" s="66"/>
      <c r="N108" s="39"/>
      <c r="O108" s="63"/>
      <c r="P108" s="39"/>
      <c r="Q108" s="49"/>
      <c r="R108" s="42"/>
    </row>
    <row r="109" spans="1:18" s="43" customFormat="1" ht="9" customHeight="1">
      <c r="A109" s="45"/>
      <c r="B109" s="51"/>
      <c r="C109" s="51"/>
      <c r="D109" s="67"/>
      <c r="E109" s="52"/>
      <c r="F109" s="52"/>
      <c r="G109" s="30"/>
      <c r="H109" s="52"/>
      <c r="I109" s="68"/>
      <c r="J109" s="39"/>
      <c r="K109" s="53"/>
      <c r="L109" s="54" t="str">
        <f>UPPER(IF(OR(K110="a",K110="as"),J105,IF(OR(K110="b",K110="bs"),J113,)))</f>
        <v>ВАЛЬДРАТ</v>
      </c>
      <c r="M109" s="40"/>
      <c r="N109" s="39"/>
      <c r="O109" s="63"/>
      <c r="P109" s="39"/>
      <c r="Q109" s="49"/>
      <c r="R109" s="42"/>
    </row>
    <row r="110" spans="1:18" s="43" customFormat="1" ht="9" customHeight="1">
      <c r="A110" s="45"/>
      <c r="B110" s="51"/>
      <c r="C110" s="51"/>
      <c r="D110" s="67"/>
      <c r="E110" s="52"/>
      <c r="F110" s="52"/>
      <c r="G110" s="30"/>
      <c r="H110" s="52"/>
      <c r="I110" s="68"/>
      <c r="J110" s="56" t="s">
        <v>19</v>
      </c>
      <c r="K110" s="57" t="s">
        <v>25</v>
      </c>
      <c r="L110" s="58" t="str">
        <f>UPPER(IF(OR(K110="a",K110="as"),J106,IF(OR(K110="b",K110="bs"),J114,)))</f>
        <v>ГОЛЯДКИН</v>
      </c>
      <c r="M110" s="59"/>
      <c r="N110" s="39"/>
      <c r="O110" s="63"/>
      <c r="P110" s="39"/>
      <c r="Q110" s="49"/>
      <c r="R110" s="42"/>
    </row>
    <row r="111" spans="1:18" s="43" customFormat="1" ht="9" customHeight="1">
      <c r="A111" s="69">
        <v>27</v>
      </c>
      <c r="B111" s="34">
        <f>IF($D111="","",VLOOKUP($D111,'[1]Подг пар'!$A$7:$V$39,20))</f>
      </c>
      <c r="C111" s="34">
        <f>IF($D111="","",VLOOKUP($D111,'[1]Подг пар'!$A$7:$V$39,21))</f>
      </c>
      <c r="D111" s="35"/>
      <c r="E111" s="60" t="s">
        <v>66</v>
      </c>
      <c r="F111" s="60"/>
      <c r="G111" s="61"/>
      <c r="H111" s="60"/>
      <c r="I111" s="38"/>
      <c r="J111" s="39"/>
      <c r="K111" s="63"/>
      <c r="L111" s="39">
        <v>82</v>
      </c>
      <c r="M111" s="63"/>
      <c r="N111" s="64"/>
      <c r="O111" s="63"/>
      <c r="P111" s="39"/>
      <c r="Q111" s="49"/>
      <c r="R111" s="42"/>
    </row>
    <row r="112" spans="1:18" s="43" customFormat="1" ht="9" customHeight="1">
      <c r="A112" s="45"/>
      <c r="B112" s="46"/>
      <c r="C112" s="46"/>
      <c r="D112" s="46"/>
      <c r="E112" s="60" t="s">
        <v>67</v>
      </c>
      <c r="F112" s="60"/>
      <c r="G112" s="61"/>
      <c r="H112" s="60"/>
      <c r="I112" s="47"/>
      <c r="J112" s="48">
        <f>IF(I112="a",E111,IF(I112="b",E113,""))</f>
      </c>
      <c r="K112" s="63"/>
      <c r="L112" s="39"/>
      <c r="M112" s="63"/>
      <c r="N112" s="39"/>
      <c r="O112" s="63"/>
      <c r="P112" s="39"/>
      <c r="Q112" s="49"/>
      <c r="R112" s="42"/>
    </row>
    <row r="113" spans="1:18" s="43" customFormat="1" ht="9" customHeight="1">
      <c r="A113" s="45"/>
      <c r="B113" s="51"/>
      <c r="C113" s="51"/>
      <c r="D113" s="51"/>
      <c r="E113" s="52"/>
      <c r="F113" s="52"/>
      <c r="G113" s="30"/>
      <c r="H113" s="52"/>
      <c r="I113" s="53"/>
      <c r="J113" s="54" t="str">
        <f>UPPER(IF(OR(I114="a",I114="as"),E111,IF(OR(I114="b",I114="bs"),E115,)))</f>
        <v>ВОРОТИЛИН</v>
      </c>
      <c r="K113" s="71"/>
      <c r="L113" s="39"/>
      <c r="M113" s="63"/>
      <c r="N113" s="39"/>
      <c r="O113" s="63"/>
      <c r="P113" s="39"/>
      <c r="Q113" s="49"/>
      <c r="R113" s="42"/>
    </row>
    <row r="114" spans="1:18" s="43" customFormat="1" ht="9" customHeight="1">
      <c r="A114" s="45"/>
      <c r="B114" s="51"/>
      <c r="C114" s="51"/>
      <c r="D114" s="51"/>
      <c r="E114" s="52"/>
      <c r="F114" s="52"/>
      <c r="G114" s="30"/>
      <c r="H114" s="56"/>
      <c r="I114" s="57" t="s">
        <v>42</v>
      </c>
      <c r="J114" s="58" t="str">
        <f>UPPER(IF(OR(I114="a",I114="as"),E112,IF(OR(I114="b",I114="bs"),E116,)))</f>
        <v>ДАНЕЛЬСКИЙ</v>
      </c>
      <c r="K114" s="47"/>
      <c r="L114" s="39"/>
      <c r="M114" s="63"/>
      <c r="N114" s="39"/>
      <c r="O114" s="63"/>
      <c r="P114" s="39"/>
      <c r="Q114" s="49"/>
      <c r="R114" s="42"/>
    </row>
    <row r="115" spans="1:18" s="43" customFormat="1" ht="9" customHeight="1">
      <c r="A115" s="45">
        <v>28</v>
      </c>
      <c r="B115" s="34">
        <f>IF($D115="","",VLOOKUP($D115,'[1]Подг пар'!$A$7:$V$39,20))</f>
      </c>
      <c r="C115" s="34">
        <f>IF($D115="","",VLOOKUP($D115,'[1]Подг пар'!$A$7:$V$39,21))</f>
      </c>
      <c r="D115" s="35"/>
      <c r="E115" s="34" t="s">
        <v>68</v>
      </c>
      <c r="F115" s="36"/>
      <c r="G115" s="37"/>
      <c r="H115" s="36"/>
      <c r="I115" s="62"/>
      <c r="J115" s="39">
        <v>83</v>
      </c>
      <c r="K115" s="40"/>
      <c r="L115" s="64"/>
      <c r="M115" s="71"/>
      <c r="N115" s="39"/>
      <c r="O115" s="63"/>
      <c r="P115" s="39"/>
      <c r="Q115" s="49"/>
      <c r="R115" s="42"/>
    </row>
    <row r="116" spans="1:18" s="43" customFormat="1" ht="9" customHeight="1">
      <c r="A116" s="45"/>
      <c r="B116" s="46"/>
      <c r="C116" s="46"/>
      <c r="D116" s="46"/>
      <c r="E116" s="34" t="s">
        <v>69</v>
      </c>
      <c r="F116" s="36"/>
      <c r="G116" s="37"/>
      <c r="H116" s="36"/>
      <c r="I116" s="47"/>
      <c r="J116" s="39"/>
      <c r="K116" s="40"/>
      <c r="L116" s="65"/>
      <c r="M116" s="72"/>
      <c r="N116" s="39"/>
      <c r="O116" s="63"/>
      <c r="P116" s="39"/>
      <c r="Q116" s="49"/>
      <c r="R116" s="42"/>
    </row>
    <row r="117" spans="1:18" s="43" customFormat="1" ht="9" customHeight="1">
      <c r="A117" s="45"/>
      <c r="B117" s="51"/>
      <c r="C117" s="51"/>
      <c r="D117" s="51"/>
      <c r="E117" s="52"/>
      <c r="F117" s="52"/>
      <c r="G117" s="30"/>
      <c r="H117" s="52"/>
      <c r="I117" s="68"/>
      <c r="J117" s="39"/>
      <c r="K117" s="40"/>
      <c r="L117" s="39"/>
      <c r="M117" s="53"/>
      <c r="N117" s="54" t="str">
        <f>UPPER(IF(OR(M118="a",M118="as"),L109,IF(OR(M118="b",M118="bs"),L125,)))</f>
        <v>ВАЛЬДРАТ</v>
      </c>
      <c r="O117" s="63"/>
      <c r="P117" s="39"/>
      <c r="Q117" s="49"/>
      <c r="R117" s="42"/>
    </row>
    <row r="118" spans="1:18" s="43" customFormat="1" ht="9" customHeight="1">
      <c r="A118" s="45"/>
      <c r="B118" s="51"/>
      <c r="C118" s="51"/>
      <c r="D118" s="51"/>
      <c r="E118" s="52"/>
      <c r="F118" s="52"/>
      <c r="G118" s="30"/>
      <c r="H118" s="52"/>
      <c r="I118" s="68"/>
      <c r="J118" s="39"/>
      <c r="K118" s="40"/>
      <c r="L118" s="56" t="s">
        <v>19</v>
      </c>
      <c r="M118" s="57" t="s">
        <v>17</v>
      </c>
      <c r="N118" s="58" t="str">
        <f>UPPER(IF(OR(M118="a",M118="as"),L110,IF(OR(M118="b",M118="bs"),L126,)))</f>
        <v>ГОЛЯДКИН</v>
      </c>
      <c r="O118" s="47"/>
      <c r="P118" s="39"/>
      <c r="Q118" s="49"/>
      <c r="R118" s="42"/>
    </row>
    <row r="119" spans="1:18" s="43" customFormat="1" ht="9" customHeight="1">
      <c r="A119" s="69">
        <v>29</v>
      </c>
      <c r="B119" s="34">
        <f>IF($D119="","",VLOOKUP($D119,'[1]Подг пар'!$A$7:$V$39,20))</f>
      </c>
      <c r="C119" s="34">
        <f>IF($D119="","",VLOOKUP($D119,'[1]Подг пар'!$A$7:$V$39,21))</f>
      </c>
      <c r="D119" s="35"/>
      <c r="E119" s="60" t="s">
        <v>70</v>
      </c>
      <c r="F119" s="60"/>
      <c r="G119" s="61"/>
      <c r="H119" s="60"/>
      <c r="I119" s="38"/>
      <c r="J119" s="39"/>
      <c r="K119" s="40"/>
      <c r="L119" s="39"/>
      <c r="M119" s="63"/>
      <c r="N119" s="39">
        <v>82</v>
      </c>
      <c r="O119" s="40"/>
      <c r="P119" s="39"/>
      <c r="Q119" s="49"/>
      <c r="R119" s="42"/>
    </row>
    <row r="120" spans="1:18" s="43" customFormat="1" ht="9" customHeight="1">
      <c r="A120" s="45"/>
      <c r="B120" s="46"/>
      <c r="C120" s="46"/>
      <c r="D120" s="46"/>
      <c r="E120" s="60" t="s">
        <v>71</v>
      </c>
      <c r="F120" s="60"/>
      <c r="G120" s="61"/>
      <c r="H120" s="60"/>
      <c r="I120" s="47"/>
      <c r="J120" s="48">
        <f>IF(I120="a",E119,IF(I120="b",E121,""))</f>
      </c>
      <c r="K120" s="40"/>
      <c r="L120" s="39"/>
      <c r="M120" s="63"/>
      <c r="N120" s="39"/>
      <c r="O120" s="40"/>
      <c r="P120" s="39"/>
      <c r="Q120" s="49"/>
      <c r="R120" s="42"/>
    </row>
    <row r="121" spans="1:18" s="43" customFormat="1" ht="9" customHeight="1">
      <c r="A121" s="45"/>
      <c r="B121" s="51"/>
      <c r="C121" s="51"/>
      <c r="D121" s="67"/>
      <c r="E121" s="52"/>
      <c r="F121" s="52"/>
      <c r="G121" s="30"/>
      <c r="H121" s="52"/>
      <c r="I121" s="53"/>
      <c r="J121" s="54" t="str">
        <f>UPPER(IF(OR(I122="a",I122="as"),E119,IF(OR(I122="b",I122="bs"),E123,)))</f>
        <v>ИЛЬИЧЕВ</v>
      </c>
      <c r="K121" s="55"/>
      <c r="L121" s="39"/>
      <c r="M121" s="63"/>
      <c r="N121" s="39"/>
      <c r="O121" s="40"/>
      <c r="P121" s="39"/>
      <c r="Q121" s="49"/>
      <c r="R121" s="42"/>
    </row>
    <row r="122" spans="1:18" s="43" customFormat="1" ht="9" customHeight="1">
      <c r="A122" s="45"/>
      <c r="B122" s="51"/>
      <c r="C122" s="51"/>
      <c r="D122" s="67"/>
      <c r="E122" s="52"/>
      <c r="F122" s="52"/>
      <c r="G122" s="30"/>
      <c r="H122" s="56"/>
      <c r="I122" s="57" t="s">
        <v>22</v>
      </c>
      <c r="J122" s="58" t="str">
        <f>UPPER(IF(OR(I122="a",I122="as"),E120,IF(OR(I122="b",I122="bs"),E124,)))</f>
        <v>ОТТАВА</v>
      </c>
      <c r="K122" s="59"/>
      <c r="L122" s="39"/>
      <c r="M122" s="63"/>
      <c r="N122" s="39"/>
      <c r="O122" s="40"/>
      <c r="P122" s="39"/>
      <c r="Q122" s="49"/>
      <c r="R122" s="42"/>
    </row>
    <row r="123" spans="1:18" s="43" customFormat="1" ht="9" customHeight="1">
      <c r="A123" s="45">
        <v>30</v>
      </c>
      <c r="B123" s="34">
        <f>IF($D123="","",VLOOKUP($D123,'[1]Подг пар'!$A$7:$V$39,20))</f>
      </c>
      <c r="C123" s="34">
        <f>IF($D123="","",VLOOKUP($D123,'[1]Подг пар'!$A$7:$V$39,21))</f>
      </c>
      <c r="D123" s="35"/>
      <c r="E123" s="60" t="s">
        <v>72</v>
      </c>
      <c r="F123" s="60"/>
      <c r="G123" s="61"/>
      <c r="H123" s="60"/>
      <c r="I123" s="62"/>
      <c r="J123" s="39">
        <v>86</v>
      </c>
      <c r="K123" s="63"/>
      <c r="L123" s="64"/>
      <c r="M123" s="71"/>
      <c r="N123" s="39"/>
      <c r="O123" s="40"/>
      <c r="P123" s="39"/>
      <c r="Q123" s="49"/>
      <c r="R123" s="42"/>
    </row>
    <row r="124" spans="1:18" s="43" customFormat="1" ht="9" customHeight="1">
      <c r="A124" s="45"/>
      <c r="B124" s="46"/>
      <c r="C124" s="46"/>
      <c r="D124" s="46"/>
      <c r="E124" s="60" t="s">
        <v>73</v>
      </c>
      <c r="F124" s="60"/>
      <c r="G124" s="61"/>
      <c r="H124" s="60"/>
      <c r="I124" s="47"/>
      <c r="J124" s="39"/>
      <c r="K124" s="63"/>
      <c r="L124" s="65"/>
      <c r="M124" s="72"/>
      <c r="N124" s="39"/>
      <c r="O124" s="40"/>
      <c r="P124" s="39"/>
      <c r="Q124" s="49"/>
      <c r="R124" s="42"/>
    </row>
    <row r="125" spans="1:18" s="43" customFormat="1" ht="9" customHeight="1">
      <c r="A125" s="45"/>
      <c r="B125" s="51"/>
      <c r="C125" s="51"/>
      <c r="D125" s="67"/>
      <c r="E125" s="52"/>
      <c r="F125" s="52"/>
      <c r="G125" s="30"/>
      <c r="H125" s="52"/>
      <c r="I125" s="68"/>
      <c r="J125" s="39"/>
      <c r="K125" s="53"/>
      <c r="L125" s="54" t="str">
        <f>UPPER(IF(OR(K126="a",K126="as"),J121,IF(OR(K126="b",K126="bs"),J129,)))</f>
        <v>БОНДАРЧУК</v>
      </c>
      <c r="M125" s="63"/>
      <c r="N125" s="39"/>
      <c r="O125" s="40"/>
      <c r="P125" s="39"/>
      <c r="Q125" s="49"/>
      <c r="R125" s="42"/>
    </row>
    <row r="126" spans="1:18" s="43" customFormat="1" ht="9" customHeight="1">
      <c r="A126" s="45"/>
      <c r="B126" s="51"/>
      <c r="C126" s="51"/>
      <c r="D126" s="67"/>
      <c r="E126" s="52"/>
      <c r="F126" s="52"/>
      <c r="G126" s="30"/>
      <c r="H126" s="52"/>
      <c r="I126" s="68"/>
      <c r="J126" s="56" t="s">
        <v>19</v>
      </c>
      <c r="K126" s="57" t="s">
        <v>56</v>
      </c>
      <c r="L126" s="58" t="str">
        <f>UPPER(IF(OR(K126="a",K126="as"),J122,IF(OR(K126="b",K126="bs"),J130,)))</f>
        <v>СТРИЖАК</v>
      </c>
      <c r="M126" s="47"/>
      <c r="N126" s="39"/>
      <c r="O126" s="40"/>
      <c r="P126" s="39"/>
      <c r="Q126" s="49"/>
      <c r="R126" s="42"/>
    </row>
    <row r="127" spans="1:18" s="43" customFormat="1" ht="9" customHeight="1">
      <c r="A127" s="69">
        <v>31</v>
      </c>
      <c r="B127" s="34">
        <f>IF($D127="","",VLOOKUP($D127,'[1]Подг пар'!$A$7:$V$39,20))</f>
      </c>
      <c r="C127" s="34">
        <f>IF($D127="","",VLOOKUP($D127,'[1]Подг пар'!$A$7:$V$39,21))</f>
      </c>
      <c r="D127" s="35"/>
      <c r="E127" s="60"/>
      <c r="F127" s="60" t="s">
        <v>18</v>
      </c>
      <c r="G127" s="61"/>
      <c r="H127" s="60"/>
      <c r="I127" s="38"/>
      <c r="J127" s="39"/>
      <c r="K127" s="63"/>
      <c r="L127" s="39">
        <v>84</v>
      </c>
      <c r="M127" s="40"/>
      <c r="N127" s="39"/>
      <c r="O127" s="40"/>
      <c r="P127" s="39"/>
      <c r="Q127" s="49"/>
      <c r="R127" s="42"/>
    </row>
    <row r="128" spans="1:18" s="43" customFormat="1" ht="9" customHeight="1">
      <c r="A128" s="45"/>
      <c r="B128" s="46"/>
      <c r="C128" s="46"/>
      <c r="D128" s="46"/>
      <c r="E128" s="60"/>
      <c r="F128" s="60"/>
      <c r="G128" s="61"/>
      <c r="H128" s="60"/>
      <c r="I128" s="47"/>
      <c r="J128" s="48">
        <f>IF(I128="a",E127,IF(I128="b",E129,""))</f>
      </c>
      <c r="K128" s="63"/>
      <c r="L128" s="39"/>
      <c r="M128" s="40"/>
      <c r="N128" s="39"/>
      <c r="O128" s="40"/>
      <c r="P128" s="39"/>
      <c r="Q128" s="49"/>
      <c r="R128" s="42"/>
    </row>
    <row r="129" spans="1:18" s="43" customFormat="1" ht="9" customHeight="1">
      <c r="A129" s="45"/>
      <c r="B129" s="51"/>
      <c r="C129" s="51"/>
      <c r="D129" s="51"/>
      <c r="E129" s="76"/>
      <c r="F129" s="76"/>
      <c r="G129" s="77"/>
      <c r="H129" s="76"/>
      <c r="I129" s="53"/>
      <c r="J129" s="54" t="str">
        <f>UPPER(IF(OR(I130="a",I130="as"),E127,IF(OR(I130="b",I130="bs"),E131,)))</f>
        <v>БОНДАРЧУК</v>
      </c>
      <c r="K129" s="71"/>
      <c r="L129" s="39"/>
      <c r="M129" s="40"/>
      <c r="N129" s="39"/>
      <c r="O129" s="40"/>
      <c r="P129" s="39"/>
      <c r="Q129" s="49"/>
      <c r="R129" s="42"/>
    </row>
    <row r="130" spans="1:18" s="43" customFormat="1" ht="9" customHeight="1">
      <c r="A130" s="45"/>
      <c r="B130" s="51"/>
      <c r="C130" s="51"/>
      <c r="D130" s="51"/>
      <c r="E130" s="39"/>
      <c r="F130" s="39"/>
      <c r="G130" s="30"/>
      <c r="H130" s="56"/>
      <c r="I130" s="57" t="s">
        <v>31</v>
      </c>
      <c r="J130" s="58" t="str">
        <f>UPPER(IF(OR(I130="a",I130="as"),E128,IF(OR(I130="b",I130="bs"),E132,)))</f>
        <v>СТРИЖАК</v>
      </c>
      <c r="K130" s="47"/>
      <c r="L130" s="39"/>
      <c r="M130" s="40"/>
      <c r="N130" s="39"/>
      <c r="O130" s="40"/>
      <c r="P130" s="39"/>
      <c r="Q130" s="49"/>
      <c r="R130" s="42"/>
    </row>
    <row r="131" spans="1:18" s="43" customFormat="1" ht="9" customHeight="1">
      <c r="A131" s="78">
        <v>32</v>
      </c>
      <c r="B131" s="34">
        <f>IF($D131="","",VLOOKUP($D131,'[1]Подг пар'!$A$7:$V$39,20))</f>
        <v>0</v>
      </c>
      <c r="C131" s="34">
        <f>IF($D131="","",VLOOKUP($D131,'[1]Подг пар'!$A$7:$V$39,21))</f>
        <v>0</v>
      </c>
      <c r="D131" s="35">
        <v>2</v>
      </c>
      <c r="E131" s="36" t="s">
        <v>74</v>
      </c>
      <c r="F131" s="36"/>
      <c r="G131" s="37"/>
      <c r="H131" s="36"/>
      <c r="I131" s="62"/>
      <c r="J131" s="39"/>
      <c r="K131" s="40"/>
      <c r="L131" s="64"/>
      <c r="M131" s="55"/>
      <c r="N131" s="39"/>
      <c r="O131" s="40"/>
      <c r="P131" s="39"/>
      <c r="Q131" s="49"/>
      <c r="R131" s="42"/>
    </row>
    <row r="132" spans="1:18" s="43" customFormat="1" ht="9" customHeight="1">
      <c r="A132" s="45"/>
      <c r="B132" s="46"/>
      <c r="C132" s="46"/>
      <c r="D132" s="46"/>
      <c r="E132" s="36" t="s">
        <v>75</v>
      </c>
      <c r="F132" s="36"/>
      <c r="G132" s="37"/>
      <c r="H132" s="36"/>
      <c r="I132" s="47"/>
      <c r="J132" s="39"/>
      <c r="K132" s="40"/>
      <c r="L132" s="65"/>
      <c r="M132" s="66"/>
      <c r="N132" s="39"/>
      <c r="O132" s="40"/>
      <c r="P132" s="39"/>
      <c r="Q132" s="49"/>
      <c r="R132" s="42"/>
    </row>
    <row r="133" spans="1:18" s="43" customFormat="1" ht="9" customHeight="1">
      <c r="A133" s="116"/>
      <c r="B133" s="82"/>
      <c r="C133" s="82"/>
      <c r="D133" s="83"/>
      <c r="E133" s="84"/>
      <c r="F133" s="84"/>
      <c r="G133" s="85"/>
      <c r="H133" s="84"/>
      <c r="I133" s="86"/>
      <c r="J133" s="87"/>
      <c r="K133" s="97"/>
      <c r="L133" s="87"/>
      <c r="M133" s="97"/>
      <c r="N133" s="39"/>
      <c r="O133" s="40"/>
      <c r="P133" s="39"/>
      <c r="Q133" s="49"/>
      <c r="R133" s="42"/>
    </row>
    <row r="134" spans="1:18" s="101" customFormat="1" ht="6" customHeight="1">
      <c r="A134" s="116"/>
      <c r="B134" s="82"/>
      <c r="C134" s="82"/>
      <c r="D134" s="83"/>
      <c r="E134" s="84"/>
      <c r="F134" s="84"/>
      <c r="G134" s="117"/>
      <c r="H134" s="84"/>
      <c r="I134" s="86"/>
      <c r="J134" s="87"/>
      <c r="K134" s="97"/>
      <c r="L134" s="98"/>
      <c r="M134" s="118"/>
      <c r="N134" s="39"/>
      <c r="O134" s="40"/>
      <c r="P134" s="39"/>
      <c r="Q134" s="49"/>
      <c r="R134" s="102"/>
    </row>
    <row r="135" spans="1:17" s="130" customFormat="1" ht="10.5" customHeight="1">
      <c r="A135" s="119"/>
      <c r="B135" s="120"/>
      <c r="C135" s="121"/>
      <c r="D135" s="122" t="s">
        <v>76</v>
      </c>
      <c r="E135" s="123" t="s">
        <v>6</v>
      </c>
      <c r="F135" s="123"/>
      <c r="G135" s="123"/>
      <c r="H135" s="124"/>
      <c r="I135" s="123"/>
      <c r="J135" s="123"/>
      <c r="K135" s="125"/>
      <c r="L135" s="123"/>
      <c r="M135" s="126"/>
      <c r="N135" s="127" t="s">
        <v>77</v>
      </c>
      <c r="O135" s="127"/>
      <c r="P135" s="128" t="s">
        <v>78</v>
      </c>
      <c r="Q135" s="129"/>
    </row>
    <row r="136" spans="1:17" s="130" customFormat="1" ht="9" customHeight="1">
      <c r="A136" s="131"/>
      <c r="B136" s="132"/>
      <c r="C136" s="133"/>
      <c r="D136" s="134" t="s">
        <v>79</v>
      </c>
      <c r="E136" s="135" t="s">
        <v>14</v>
      </c>
      <c r="F136" s="136" t="s">
        <v>80</v>
      </c>
      <c r="G136" s="136" t="s">
        <v>64</v>
      </c>
      <c r="H136" s="137"/>
      <c r="I136" s="138"/>
      <c r="J136" s="132"/>
      <c r="K136" s="139"/>
      <c r="L136" s="132"/>
      <c r="M136" s="140"/>
      <c r="N136" s="141"/>
      <c r="O136" s="142"/>
      <c r="P136" s="142"/>
      <c r="Q136" s="143"/>
    </row>
    <row r="137" spans="1:17" s="130" customFormat="1" ht="9" customHeight="1">
      <c r="A137" s="131"/>
      <c r="B137" s="132"/>
      <c r="C137" s="133"/>
      <c r="D137" s="134"/>
      <c r="E137" s="135" t="s">
        <v>16</v>
      </c>
      <c r="F137" s="136"/>
      <c r="G137" s="136" t="s">
        <v>65</v>
      </c>
      <c r="H137" s="137"/>
      <c r="I137" s="138"/>
      <c r="J137" s="132"/>
      <c r="K137" s="139"/>
      <c r="L137" s="132"/>
      <c r="M137" s="140"/>
      <c r="N137" s="144"/>
      <c r="O137" s="145"/>
      <c r="P137" s="144"/>
      <c r="Q137" s="146"/>
    </row>
    <row r="138" spans="1:17" s="130" customFormat="1" ht="9" customHeight="1">
      <c r="A138" s="147"/>
      <c r="B138" s="144"/>
      <c r="C138" s="148"/>
      <c r="D138" s="134" t="s">
        <v>81</v>
      </c>
      <c r="E138" s="135" t="s">
        <v>74</v>
      </c>
      <c r="F138" s="136" t="s">
        <v>82</v>
      </c>
      <c r="G138" s="136" t="s">
        <v>45</v>
      </c>
      <c r="H138" s="137"/>
      <c r="I138" s="138"/>
      <c r="J138" s="132"/>
      <c r="K138" s="139"/>
      <c r="L138" s="132"/>
      <c r="M138" s="140"/>
      <c r="N138" s="141" t="s">
        <v>83</v>
      </c>
      <c r="O138" s="142"/>
      <c r="P138" s="142"/>
      <c r="Q138" s="143"/>
    </row>
    <row r="139" spans="1:17" s="130" customFormat="1" ht="9" customHeight="1">
      <c r="A139" s="149"/>
      <c r="B139" s="22"/>
      <c r="C139" s="150"/>
      <c r="D139" s="134"/>
      <c r="E139" s="135" t="s">
        <v>75</v>
      </c>
      <c r="F139" s="136"/>
      <c r="G139" s="136" t="s">
        <v>46</v>
      </c>
      <c r="H139" s="137"/>
      <c r="I139" s="138"/>
      <c r="J139" s="132"/>
      <c r="K139" s="139"/>
      <c r="L139" s="132"/>
      <c r="M139" s="140"/>
      <c r="N139" s="132" t="s">
        <v>62</v>
      </c>
      <c r="O139" s="139"/>
      <c r="P139" s="132"/>
      <c r="Q139" s="140"/>
    </row>
    <row r="140" spans="1:17" s="130" customFormat="1" ht="9" customHeight="1">
      <c r="A140" s="151"/>
      <c r="B140" s="152"/>
      <c r="C140" s="153"/>
      <c r="D140" s="134" t="s">
        <v>84</v>
      </c>
      <c r="E140" s="135" t="s">
        <v>62</v>
      </c>
      <c r="F140" s="136" t="s">
        <v>85</v>
      </c>
      <c r="G140" s="136" t="s">
        <v>49</v>
      </c>
      <c r="H140" s="137"/>
      <c r="I140" s="138"/>
      <c r="J140" s="132"/>
      <c r="K140" s="139"/>
      <c r="L140" s="132"/>
      <c r="M140" s="140"/>
      <c r="N140" s="144" t="s">
        <v>46</v>
      </c>
      <c r="O140" s="145"/>
      <c r="P140" s="144"/>
      <c r="Q140" s="146"/>
    </row>
    <row r="141" spans="1:17" s="130" customFormat="1" ht="9" customHeight="1">
      <c r="A141" s="131"/>
      <c r="B141" s="132"/>
      <c r="C141" s="133"/>
      <c r="D141" s="134"/>
      <c r="E141" s="135" t="s">
        <v>63</v>
      </c>
      <c r="F141" s="136"/>
      <c r="G141" s="136" t="s">
        <v>50</v>
      </c>
      <c r="H141" s="137"/>
      <c r="I141" s="138"/>
      <c r="J141" s="132"/>
      <c r="K141" s="139"/>
      <c r="L141" s="132"/>
      <c r="M141" s="140"/>
      <c r="N141" s="141" t="s">
        <v>86</v>
      </c>
      <c r="O141" s="142"/>
      <c r="P141" s="142"/>
      <c r="Q141" s="143"/>
    </row>
    <row r="142" spans="1:17" s="130" customFormat="1" ht="9" customHeight="1">
      <c r="A142" s="131"/>
      <c r="B142" s="132"/>
      <c r="C142" s="133"/>
      <c r="D142" s="134" t="s">
        <v>87</v>
      </c>
      <c r="E142" s="135" t="s">
        <v>34</v>
      </c>
      <c r="F142" s="136" t="s">
        <v>88</v>
      </c>
      <c r="G142" s="136" t="s">
        <v>32</v>
      </c>
      <c r="H142" s="137"/>
      <c r="I142" s="138"/>
      <c r="J142" s="132"/>
      <c r="K142" s="139"/>
      <c r="L142" s="132"/>
      <c r="M142" s="140"/>
      <c r="N142" s="132"/>
      <c r="O142" s="139"/>
      <c r="P142" s="132"/>
      <c r="Q142" s="140"/>
    </row>
    <row r="143" spans="1:17" s="130" customFormat="1" ht="9" customHeight="1">
      <c r="A143" s="147"/>
      <c r="B143" s="144"/>
      <c r="C143" s="148"/>
      <c r="D143" s="154"/>
      <c r="E143" s="155" t="s">
        <v>35</v>
      </c>
      <c r="F143" s="156"/>
      <c r="G143" s="156" t="s">
        <v>33</v>
      </c>
      <c r="H143" s="157"/>
      <c r="I143" s="158"/>
      <c r="J143" s="144"/>
      <c r="K143" s="145"/>
      <c r="L143" s="144"/>
      <c r="M143" s="146"/>
      <c r="N143" s="144"/>
      <c r="O143" s="145"/>
      <c r="P143" s="144"/>
      <c r="Q143" s="146"/>
    </row>
  </sheetData>
  <sheetProtection/>
  <mergeCells count="2">
    <mergeCell ref="A4:C4"/>
    <mergeCell ref="F4:H4"/>
  </mergeCells>
  <conditionalFormatting sqref="B75 B79 B83 B87 B91 B95 B99 B103 B107 B111 B115 B119 B123 B127 B131 B7 B11 B15 B19 B23 B27 B31 B35 B39 B43 B47 B51 B55 B59 B63 B67">
    <cfRule type="cellIs" priority="24" dxfId="25" operator="equal" stopIfTrue="1">
      <formula>"DA"</formula>
    </cfRule>
  </conditionalFormatting>
  <conditionalFormatting sqref="H10 H58 H42 H50 H34 H26 H18 H66 J30 L22 N38 J62 J46 L54 J14 H74 H122 H106 H114 H98 H90 H82 H130 J94 L86 N102 J126 J110 L118 J78 M74">
    <cfRule type="expression" priority="21" dxfId="24" stopIfTrue="1">
      <formula>AND($N$1="CU",H10="Umpire")</formula>
    </cfRule>
    <cfRule type="expression" priority="22" dxfId="23" stopIfTrue="1">
      <formula>AND($N$1="CU",H10&lt;&gt;"Umpire",I10&lt;&gt;"")</formula>
    </cfRule>
    <cfRule type="expression" priority="23" dxfId="22" stopIfTrue="1">
      <formula>AND($N$1="CU",H10&lt;&gt;"Umpire")</formula>
    </cfRule>
  </conditionalFormatting>
  <conditionalFormatting sqref="L13 L29 L45 L61 N21 N53 P37 J9 J17 J25 J33 J41 J49 J57 J65 L77 L93 L109 L125 N85 N117 P101 J73 J81 J89 J97 J105 J113 J121 J129">
    <cfRule type="expression" priority="19" dxfId="3" stopIfTrue="1">
      <formula>I10="as"</formula>
    </cfRule>
    <cfRule type="expression" priority="20" dxfId="3" stopIfTrue="1">
      <formula>I10="bs"</formula>
    </cfRule>
  </conditionalFormatting>
  <conditionalFormatting sqref="L14 L30 L46 L62 N22 N54 P38 J10 J18 J26 J34 J42 J50 J58 J66 L78 L94 L110 L126 N86 N118 P102 J74 J82 J90 J98 J106 J114 J122 J130">
    <cfRule type="expression" priority="17" dxfId="3" stopIfTrue="1">
      <formula>I10="as"</formula>
    </cfRule>
    <cfRule type="expression" priority="18" dxfId="3" stopIfTrue="1">
      <formula>I10="bs"</formula>
    </cfRule>
  </conditionalFormatting>
  <conditionalFormatting sqref="N74 I74 I82 I90 I98 I106 I114 I122 I130 K126 K110 K94 K78 M86 M118 O102 I10 I18 I26 I34 I42 I50 I58 I66 K62 K46 K30 K14 M22 M54 O38">
    <cfRule type="expression" priority="16" dxfId="0" stopIfTrue="1">
      <formula>$N$1="CU"</formula>
    </cfRule>
  </conditionalFormatting>
  <conditionalFormatting sqref="E75 E79 E83 E87 E91 E95 E99 E103 E107 E111 E115 E119 E123 E127 E131 E7 E11 E15 E19 E23 E27 E31 E35 E39 E43 E47 E51 E55 E59 E63 E67">
    <cfRule type="cellIs" priority="15" dxfId="16" operator="equal" stopIfTrue="1">
      <formula>"Bye"</formula>
    </cfRule>
  </conditionalFormatting>
  <conditionalFormatting sqref="D75 D79 D83 D87 D91 D95 D99 D103 D107 D111 D115 D119 D123 D127 D131 D7 D11 D15 D19 D23 D27 D31 D35 D39 D43 D47 D51 D55 D59 D63 D67">
    <cfRule type="cellIs" priority="14" dxfId="2" operator="lessThan" stopIfTrue="1">
      <formula>9</formula>
    </cfRule>
  </conditionalFormatting>
  <conditionalFormatting sqref="M72">
    <cfRule type="expression" priority="12" dxfId="3" stopIfTrue="1">
      <formula>O38="as"</formula>
    </cfRule>
    <cfRule type="expression" priority="13" dxfId="3" stopIfTrue="1">
      <formula>O38="bs"</formula>
    </cfRule>
  </conditionalFormatting>
  <conditionalFormatting sqref="M77">
    <cfRule type="expression" priority="10" dxfId="3" stopIfTrue="1">
      <formula>O102="as"</formula>
    </cfRule>
    <cfRule type="expression" priority="11" dxfId="3" stopIfTrue="1">
      <formula>O102="bs"</formula>
    </cfRule>
  </conditionalFormatting>
  <conditionalFormatting sqref="M70:M71">
    <cfRule type="expression" priority="8" dxfId="3" stopIfTrue="1">
      <formula>O37="as"</formula>
    </cfRule>
    <cfRule type="expression" priority="9" dxfId="3" stopIfTrue="1">
      <formula>O37="bs"</formula>
    </cfRule>
  </conditionalFormatting>
  <conditionalFormatting sqref="M75:M76">
    <cfRule type="expression" priority="6" dxfId="3" stopIfTrue="1">
      <formula>O102="as"</formula>
    </cfRule>
    <cfRule type="expression" priority="7" dxfId="3" stopIfTrue="1">
      <formula>O102="bs"</formula>
    </cfRule>
  </conditionalFormatting>
  <conditionalFormatting sqref="O74">
    <cfRule type="expression" priority="4" dxfId="3" stopIfTrue="1">
      <formula>N74="as"</formula>
    </cfRule>
    <cfRule type="expression" priority="5" dxfId="3" stopIfTrue="1">
      <formula>N74="bs"</formula>
    </cfRule>
  </conditionalFormatting>
  <conditionalFormatting sqref="O73">
    <cfRule type="expression" priority="2" dxfId="3" stopIfTrue="1">
      <formula>N74="as"</formula>
    </cfRule>
    <cfRule type="expression" priority="3" dxfId="3" stopIfTrue="1">
      <formula>N74="bs"</formula>
    </cfRule>
  </conditionalFormatting>
  <conditionalFormatting sqref="D71">
    <cfRule type="cellIs" priority="1" dxfId="2" operator="lessThan" stopIfTrue="1">
      <formula>9</formula>
    </cfRule>
  </conditionalFormatting>
  <dataValidations count="1">
    <dataValidation type="list" allowBlank="1" showInputMessage="1" sqref="M74 H74 H106 H82 H122 H90 H114 H98 H130 J126 J110 L118 N102 J94 L86 J78 J14 L22 J30 N38 L54 J46 J62 H66 H34 H50 H26 H58 H18 H42 H10">
      <formula1>$T$7:$T$16</formula1>
    </dataValidation>
  </dataValidations>
  <printOptions horizontalCentered="1"/>
  <pageMargins left="0.35433070866141736" right="0.35433070866141736" top="0.3937007874015748" bottom="0.3937007874015748" header="0" footer="0"/>
  <pageSetup horizontalDpi="300" verticalDpi="300" orientation="portrait" paperSize="9" scale="102" r:id="rId4"/>
  <rowBreaks count="1" manualBreakCount="1">
    <brk id="69" max="16"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E69"/>
  <sheetViews>
    <sheetView showGridLines="0" showZeros="0" zoomScalePageLayoutView="0" workbookViewId="0" topLeftCell="A1">
      <selection activeCell="Q7" sqref="Q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O7" s="200"/>
      <c r="P7" s="201"/>
      <c r="Q7" s="200"/>
    </row>
    <row r="8" spans="1:17" s="199" customFormat="1" ht="9.75" customHeight="1">
      <c r="A8" s="198"/>
      <c r="O8" s="202"/>
      <c r="P8" s="203"/>
      <c r="Q8" s="203"/>
    </row>
    <row r="9" spans="1:17" s="199" customFormat="1" ht="9.75" customHeight="1">
      <c r="A9" s="198"/>
      <c r="B9" s="204"/>
      <c r="C9" s="205"/>
      <c r="D9" s="206"/>
      <c r="E9" s="207" t="s">
        <v>34</v>
      </c>
      <c r="F9" s="208"/>
      <c r="G9" s="209"/>
      <c r="H9" s="208"/>
      <c r="I9" s="210"/>
      <c r="J9" s="201"/>
      <c r="K9" s="200"/>
      <c r="L9" s="201"/>
      <c r="O9" s="200"/>
      <c r="P9" s="201"/>
      <c r="Q9" s="200"/>
    </row>
    <row r="10" spans="1:17" s="199" customFormat="1" ht="9.75" customHeight="1">
      <c r="A10" s="198"/>
      <c r="B10" s="211"/>
      <c r="C10" s="211"/>
      <c r="D10" s="211"/>
      <c r="E10" s="207" t="s">
        <v>35</v>
      </c>
      <c r="F10" s="208"/>
      <c r="G10" s="209"/>
      <c r="H10" s="208"/>
      <c r="I10" s="212"/>
      <c r="J10" s="213"/>
      <c r="K10" s="200"/>
      <c r="L10" s="201"/>
      <c r="O10" s="200"/>
      <c r="P10" s="201"/>
      <c r="Q10" s="200"/>
    </row>
    <row r="11" spans="1:17" s="199" customFormat="1" ht="9.75" customHeight="1">
      <c r="A11" s="198"/>
      <c r="B11" s="198"/>
      <c r="C11" s="198"/>
      <c r="D11" s="198"/>
      <c r="E11" s="201"/>
      <c r="F11" s="201"/>
      <c r="H11" s="201"/>
      <c r="I11" s="214"/>
      <c r="J11" s="215" t="s">
        <v>62</v>
      </c>
      <c r="K11" s="216"/>
      <c r="L11" s="201"/>
      <c r="O11" s="200"/>
      <c r="P11" s="201"/>
      <c r="Q11" s="200"/>
    </row>
    <row r="12" spans="1:17" s="199" customFormat="1" ht="9.75" customHeight="1">
      <c r="A12" s="198"/>
      <c r="B12" s="198"/>
      <c r="C12" s="198"/>
      <c r="D12" s="198"/>
      <c r="E12" s="201"/>
      <c r="F12" s="201"/>
      <c r="H12" s="201"/>
      <c r="I12" s="214"/>
      <c r="J12" s="217" t="s">
        <v>63</v>
      </c>
      <c r="K12" s="218"/>
      <c r="L12" s="201"/>
      <c r="O12" s="200"/>
      <c r="P12" s="201"/>
      <c r="Q12" s="200"/>
    </row>
    <row r="13" spans="1:17" s="199" customFormat="1" ht="9.75" customHeight="1">
      <c r="A13" s="198"/>
      <c r="B13" s="204"/>
      <c r="C13" s="205"/>
      <c r="D13" s="206"/>
      <c r="E13" s="207" t="s">
        <v>62</v>
      </c>
      <c r="F13" s="207"/>
      <c r="G13" s="219"/>
      <c r="H13" s="207"/>
      <c r="I13" s="220"/>
      <c r="J13" s="201">
        <v>86</v>
      </c>
      <c r="K13" s="221"/>
      <c r="L13" s="222" t="s">
        <v>90</v>
      </c>
      <c r="O13" s="200"/>
      <c r="P13" s="201"/>
      <c r="Q13" s="200"/>
    </row>
    <row r="14" spans="1:17" s="199" customFormat="1" ht="9.75" customHeight="1">
      <c r="A14" s="198"/>
      <c r="B14" s="211"/>
      <c r="C14" s="211"/>
      <c r="D14" s="211"/>
      <c r="E14" s="207" t="s">
        <v>63</v>
      </c>
      <c r="F14" s="207"/>
      <c r="G14" s="219"/>
      <c r="H14" s="207"/>
      <c r="I14" s="223"/>
      <c r="J14" s="201"/>
      <c r="K14" s="221"/>
      <c r="L14" s="224"/>
      <c r="O14" s="200"/>
      <c r="P14" s="201"/>
      <c r="Q14" s="200"/>
    </row>
    <row r="15" spans="1:17" s="199" customFormat="1" ht="9.75" customHeight="1">
      <c r="A15" s="198"/>
      <c r="O15" s="221"/>
      <c r="P15" s="201"/>
      <c r="Q15" s="200"/>
    </row>
    <row r="16" spans="1:17" s="199" customFormat="1" ht="9.75" customHeight="1">
      <c r="A16" s="198"/>
      <c r="O16" s="221"/>
      <c r="P16" s="201"/>
      <c r="Q16" s="200"/>
    </row>
    <row r="17" spans="1:17" s="199" customFormat="1" ht="9.75" customHeight="1">
      <c r="A17" s="198"/>
      <c r="O17" s="221"/>
      <c r="P17" s="201"/>
      <c r="Q17" s="200"/>
    </row>
    <row r="18" spans="1:17" s="199" customFormat="1" ht="9.75" customHeight="1">
      <c r="A18" s="198"/>
      <c r="O18" s="221"/>
      <c r="P18" s="201"/>
      <c r="Q18" s="200"/>
    </row>
    <row r="19" spans="1:17" s="199" customFormat="1" ht="9.75" customHeight="1">
      <c r="A19" s="198"/>
      <c r="O19" s="221"/>
      <c r="P19" s="201"/>
      <c r="Q19" s="200"/>
    </row>
    <row r="20" spans="1:17" s="199" customFormat="1" ht="9.75" customHeight="1">
      <c r="A20" s="198"/>
      <c r="O20" s="221"/>
      <c r="P20" s="201"/>
      <c r="Q20" s="200"/>
    </row>
    <row r="21" spans="1:17" s="199" customFormat="1" ht="9.75" customHeight="1">
      <c r="A21" s="198"/>
      <c r="B21" s="204"/>
      <c r="C21" s="205"/>
      <c r="D21" s="206"/>
      <c r="E21" s="207" t="s">
        <v>32</v>
      </c>
      <c r="F21" s="208"/>
      <c r="G21" s="209"/>
      <c r="H21" s="208"/>
      <c r="I21" s="210"/>
      <c r="J21" s="201"/>
      <c r="K21" s="200"/>
      <c r="L21" s="201"/>
      <c r="M21" s="200"/>
      <c r="N21" s="201"/>
      <c r="O21" s="221"/>
      <c r="P21" s="201"/>
      <c r="Q21" s="200"/>
    </row>
    <row r="22" spans="1:31" s="199" customFormat="1" ht="9.75" customHeight="1">
      <c r="A22" s="198"/>
      <c r="B22" s="211"/>
      <c r="C22" s="211"/>
      <c r="D22" s="211"/>
      <c r="E22" s="207" t="s">
        <v>33</v>
      </c>
      <c r="F22" s="208"/>
      <c r="G22" s="209"/>
      <c r="H22" s="208"/>
      <c r="I22" s="212"/>
      <c r="J22" s="213"/>
      <c r="K22" s="200"/>
      <c r="L22" s="201"/>
      <c r="M22" s="200"/>
      <c r="N22" s="201"/>
      <c r="O22" s="225"/>
      <c r="P22" s="201"/>
      <c r="Q22" s="200"/>
      <c r="U22" s="226"/>
      <c r="V22" s="226"/>
      <c r="W22" s="227"/>
      <c r="X22" s="228"/>
      <c r="Y22" s="229"/>
      <c r="Z22" s="230"/>
      <c r="AA22" s="229"/>
      <c r="AB22" s="231"/>
      <c r="AC22" s="228"/>
      <c r="AD22" s="221"/>
      <c r="AE22" s="228"/>
    </row>
    <row r="23" spans="1:31" s="199" customFormat="1" ht="9.75" customHeight="1">
      <c r="A23" s="198"/>
      <c r="B23" s="198"/>
      <c r="C23" s="198"/>
      <c r="D23" s="198"/>
      <c r="E23" s="201"/>
      <c r="F23" s="201"/>
      <c r="H23" s="201"/>
      <c r="I23" s="214"/>
      <c r="J23" s="215" t="s">
        <v>43</v>
      </c>
      <c r="K23" s="216"/>
      <c r="L23" s="201"/>
      <c r="M23" s="200"/>
      <c r="N23" s="201"/>
      <c r="O23" s="221"/>
      <c r="P23" s="228"/>
      <c r="Q23" s="221"/>
      <c r="U23" s="232"/>
      <c r="V23" s="232"/>
      <c r="W23" s="232"/>
      <c r="X23" s="228"/>
      <c r="Y23" s="229"/>
      <c r="Z23" s="230"/>
      <c r="AA23" s="229"/>
      <c r="AB23" s="233"/>
      <c r="AC23" s="229"/>
      <c r="AD23" s="221"/>
      <c r="AE23" s="228"/>
    </row>
    <row r="24" spans="1:31" s="199" customFormat="1" ht="9.75" customHeight="1">
      <c r="A24" s="198"/>
      <c r="B24" s="198"/>
      <c r="C24" s="198"/>
      <c r="D24" s="198"/>
      <c r="E24" s="201"/>
      <c r="F24" s="201"/>
      <c r="H24" s="201"/>
      <c r="I24" s="214"/>
      <c r="J24" s="217" t="s">
        <v>44</v>
      </c>
      <c r="K24" s="218"/>
      <c r="L24" s="201"/>
      <c r="M24" s="200"/>
      <c r="N24" s="201"/>
      <c r="O24" s="221"/>
      <c r="P24" s="228"/>
      <c r="Q24" s="221"/>
      <c r="U24" s="234"/>
      <c r="V24" s="234"/>
      <c r="W24" s="234"/>
      <c r="X24" s="228"/>
      <c r="Y24" s="228"/>
      <c r="Z24" s="235"/>
      <c r="AA24" s="228"/>
      <c r="AB24" s="236"/>
      <c r="AC24" s="237"/>
      <c r="AD24" s="238"/>
      <c r="AE24" s="228"/>
    </row>
    <row r="25" spans="1:31" s="199" customFormat="1" ht="9.75" customHeight="1">
      <c r="A25" s="198"/>
      <c r="B25" s="204"/>
      <c r="C25" s="205"/>
      <c r="D25" s="206"/>
      <c r="E25" s="207" t="s">
        <v>43</v>
      </c>
      <c r="F25" s="207"/>
      <c r="G25" s="219"/>
      <c r="H25" s="207"/>
      <c r="I25" s="220"/>
      <c r="J25" s="201" t="s">
        <v>91</v>
      </c>
      <c r="K25" s="239"/>
      <c r="L25" s="240"/>
      <c r="M25" s="216"/>
      <c r="N25" s="201"/>
      <c r="O25" s="221"/>
      <c r="P25" s="228"/>
      <c r="Q25" s="221"/>
      <c r="U25" s="234"/>
      <c r="V25" s="234"/>
      <c r="W25" s="234"/>
      <c r="X25" s="228"/>
      <c r="Y25" s="228"/>
      <c r="Z25" s="235"/>
      <c r="AA25" s="228"/>
      <c r="AB25" s="236"/>
      <c r="AC25" s="237"/>
      <c r="AD25" s="225"/>
      <c r="AE25" s="228"/>
    </row>
    <row r="26" spans="1:31" s="199" customFormat="1" ht="9.75" customHeight="1">
      <c r="A26" s="198"/>
      <c r="B26" s="211"/>
      <c r="C26" s="211"/>
      <c r="D26" s="211"/>
      <c r="E26" s="207" t="s">
        <v>44</v>
      </c>
      <c r="F26" s="207"/>
      <c r="G26" s="219"/>
      <c r="H26" s="207"/>
      <c r="I26" s="223"/>
      <c r="J26" s="201"/>
      <c r="K26" s="239"/>
      <c r="L26" s="241"/>
      <c r="M26" s="242"/>
      <c r="N26" s="201"/>
      <c r="O26" s="221"/>
      <c r="P26" s="228"/>
      <c r="Q26" s="221"/>
      <c r="U26" s="226"/>
      <c r="V26" s="226"/>
      <c r="W26" s="227"/>
      <c r="X26" s="228"/>
      <c r="Y26" s="228"/>
      <c r="Z26" s="235"/>
      <c r="AA26" s="228"/>
      <c r="AB26" s="236"/>
      <c r="AC26" s="228"/>
      <c r="AD26" s="221"/>
      <c r="AE26" s="222"/>
    </row>
    <row r="27" spans="1:31" s="199" customFormat="1" ht="9.75" customHeight="1">
      <c r="A27" s="198"/>
      <c r="B27" s="198"/>
      <c r="C27" s="198"/>
      <c r="D27" s="243"/>
      <c r="E27" s="201"/>
      <c r="F27" s="201"/>
      <c r="H27" s="201"/>
      <c r="I27" s="244"/>
      <c r="J27" s="201"/>
      <c r="K27" s="239"/>
      <c r="L27" s="215" t="s">
        <v>74</v>
      </c>
      <c r="M27" s="200"/>
      <c r="N27" s="201"/>
      <c r="O27" s="221"/>
      <c r="P27" s="228"/>
      <c r="Q27" s="221"/>
      <c r="U27" s="232"/>
      <c r="V27" s="232"/>
      <c r="W27" s="232"/>
      <c r="X27" s="228"/>
      <c r="Y27" s="228"/>
      <c r="Z27" s="235"/>
      <c r="AA27" s="228"/>
      <c r="AB27" s="225"/>
      <c r="AC27" s="228"/>
      <c r="AD27" s="221"/>
      <c r="AE27" s="224"/>
    </row>
    <row r="28" spans="1:31" s="199" customFormat="1" ht="9.75" customHeight="1">
      <c r="A28" s="198"/>
      <c r="B28" s="198"/>
      <c r="C28" s="198"/>
      <c r="D28" s="243"/>
      <c r="E28" s="201"/>
      <c r="F28" s="201"/>
      <c r="H28" s="201"/>
      <c r="I28" s="244"/>
      <c r="J28" s="201"/>
      <c r="K28" s="214"/>
      <c r="L28" s="217" t="s">
        <v>75</v>
      </c>
      <c r="M28" s="218"/>
      <c r="N28" s="201"/>
      <c r="O28" s="221"/>
      <c r="P28" s="228"/>
      <c r="Q28" s="221"/>
      <c r="U28" s="235"/>
      <c r="V28" s="235"/>
      <c r="W28" s="235"/>
      <c r="X28" s="235"/>
      <c r="Y28" s="235"/>
      <c r="Z28" s="235"/>
      <c r="AA28" s="235"/>
      <c r="AB28" s="235"/>
      <c r="AC28" s="235"/>
      <c r="AD28" s="235"/>
      <c r="AE28" s="235"/>
    </row>
    <row r="29" spans="1:31" s="199" customFormat="1" ht="9.75" customHeight="1">
      <c r="A29" s="198"/>
      <c r="B29" s="204"/>
      <c r="C29" s="205"/>
      <c r="D29" s="206"/>
      <c r="E29" s="207" t="s">
        <v>52</v>
      </c>
      <c r="F29" s="207"/>
      <c r="G29" s="219"/>
      <c r="H29" s="207"/>
      <c r="I29" s="245"/>
      <c r="J29" s="201"/>
      <c r="K29" s="246"/>
      <c r="L29" s="201">
        <v>83</v>
      </c>
      <c r="M29" s="221"/>
      <c r="N29" s="222" t="s">
        <v>92</v>
      </c>
      <c r="O29" s="221"/>
      <c r="P29" s="228"/>
      <c r="Q29" s="221"/>
      <c r="U29" s="235"/>
      <c r="V29" s="235"/>
      <c r="W29" s="235"/>
      <c r="X29" s="235"/>
      <c r="Y29" s="235"/>
      <c r="Z29" s="235"/>
      <c r="AA29" s="235"/>
      <c r="AB29" s="235"/>
      <c r="AC29" s="235"/>
      <c r="AD29" s="235"/>
      <c r="AE29" s="235"/>
    </row>
    <row r="30" spans="1:17" s="199" customFormat="1" ht="9.75" customHeight="1">
      <c r="A30" s="198"/>
      <c r="B30" s="211"/>
      <c r="C30" s="211"/>
      <c r="D30" s="211"/>
      <c r="E30" s="207" t="s">
        <v>53</v>
      </c>
      <c r="F30" s="207"/>
      <c r="G30" s="219"/>
      <c r="H30" s="207"/>
      <c r="I30" s="223"/>
      <c r="J30" s="213"/>
      <c r="K30" s="239"/>
      <c r="L30" s="201"/>
      <c r="M30" s="221"/>
      <c r="N30" s="228"/>
      <c r="O30" s="221"/>
      <c r="P30" s="228"/>
      <c r="Q30" s="221"/>
    </row>
    <row r="31" spans="1:17" s="199" customFormat="1" ht="9.75" customHeight="1">
      <c r="A31" s="198"/>
      <c r="B31" s="198"/>
      <c r="C31" s="198"/>
      <c r="D31" s="243"/>
      <c r="E31" s="201"/>
      <c r="F31" s="201"/>
      <c r="H31" s="201"/>
      <c r="I31" s="214"/>
      <c r="J31" s="215" t="s">
        <v>74</v>
      </c>
      <c r="K31" s="247"/>
      <c r="L31" s="201"/>
      <c r="M31" s="221"/>
      <c r="N31" s="228"/>
      <c r="O31" s="221"/>
      <c r="P31" s="228"/>
      <c r="Q31" s="221"/>
    </row>
    <row r="32" spans="1:17" s="199" customFormat="1" ht="9.75" customHeight="1">
      <c r="A32" s="198"/>
      <c r="B32" s="198"/>
      <c r="C32" s="198"/>
      <c r="D32" s="243"/>
      <c r="E32" s="201"/>
      <c r="F32" s="201"/>
      <c r="H32" s="201"/>
      <c r="I32" s="214"/>
      <c r="J32" s="217" t="s">
        <v>75</v>
      </c>
      <c r="K32" s="223"/>
      <c r="L32" s="201"/>
      <c r="M32" s="221"/>
      <c r="N32" s="228"/>
      <c r="O32" s="221"/>
      <c r="P32" s="228"/>
      <c r="Q32" s="221"/>
    </row>
    <row r="33" spans="1:17" s="199" customFormat="1" ht="9.75" customHeight="1">
      <c r="A33" s="198"/>
      <c r="B33" s="204"/>
      <c r="C33" s="205"/>
      <c r="D33" s="206"/>
      <c r="E33" s="248" t="s">
        <v>74</v>
      </c>
      <c r="F33" s="207"/>
      <c r="G33" s="219"/>
      <c r="H33" s="207"/>
      <c r="I33" s="220"/>
      <c r="J33" s="201">
        <v>80</v>
      </c>
      <c r="K33" s="200"/>
      <c r="L33" s="240"/>
      <c r="M33" s="238"/>
      <c r="N33" s="228"/>
      <c r="O33" s="221"/>
      <c r="P33" s="228"/>
      <c r="Q33" s="221"/>
    </row>
    <row r="34" spans="1:17" s="199" customFormat="1" ht="9.75" customHeight="1">
      <c r="A34" s="198"/>
      <c r="B34" s="211"/>
      <c r="C34" s="211"/>
      <c r="D34" s="211"/>
      <c r="E34" s="248" t="s">
        <v>75</v>
      </c>
      <c r="F34" s="207"/>
      <c r="G34" s="219"/>
      <c r="H34" s="207"/>
      <c r="I34" s="223"/>
      <c r="J34" s="201"/>
      <c r="K34" s="200"/>
      <c r="L34" s="241"/>
      <c r="M34" s="225"/>
      <c r="N34" s="228"/>
      <c r="O34" s="221"/>
      <c r="P34" s="228"/>
      <c r="Q34" s="221"/>
    </row>
    <row r="35" spans="1:17" s="199" customFormat="1" ht="9.75" customHeight="1">
      <c r="A35" s="198"/>
      <c r="B35" s="198"/>
      <c r="C35" s="198"/>
      <c r="D35" s="198"/>
      <c r="E35" s="201"/>
      <c r="F35" s="201"/>
      <c r="H35" s="201"/>
      <c r="I35" s="244"/>
      <c r="J35" s="201"/>
      <c r="K35" s="200"/>
      <c r="L35" s="201"/>
      <c r="M35" s="221"/>
      <c r="N35" s="237"/>
      <c r="O35" s="221"/>
      <c r="P35" s="228"/>
      <c r="Q35" s="221"/>
    </row>
    <row r="36" spans="1:17" s="199" customFormat="1" ht="9.75" customHeight="1">
      <c r="A36" s="198"/>
      <c r="B36" s="198"/>
      <c r="C36" s="198"/>
      <c r="D36" s="243"/>
      <c r="E36" s="201"/>
      <c r="F36" s="201"/>
      <c r="H36" s="201"/>
      <c r="I36" s="244"/>
      <c r="J36" s="201"/>
      <c r="K36" s="249"/>
      <c r="L36" s="237"/>
      <c r="M36" s="221"/>
      <c r="N36" s="228"/>
      <c r="O36" s="221"/>
      <c r="P36" s="228"/>
      <c r="Q36" s="221"/>
    </row>
    <row r="37" spans="1:17" s="199" customFormat="1" ht="9.75" customHeight="1">
      <c r="A37" s="198"/>
      <c r="B37" s="198"/>
      <c r="C37" s="198"/>
      <c r="D37" s="243"/>
      <c r="E37" s="201"/>
      <c r="F37" s="201"/>
      <c r="H37" s="201"/>
      <c r="I37" s="244"/>
      <c r="J37" s="201"/>
      <c r="K37" s="249"/>
      <c r="L37" s="237"/>
      <c r="M37" s="225"/>
      <c r="N37" s="228"/>
      <c r="O37" s="221"/>
      <c r="P37" s="237"/>
      <c r="Q37" s="221"/>
    </row>
    <row r="38" spans="1:17" s="199" customFormat="1" ht="9.75" customHeight="1">
      <c r="A38" s="198"/>
      <c r="M38" s="221"/>
      <c r="N38" s="222"/>
      <c r="O38" s="236"/>
      <c r="P38" s="237"/>
      <c r="Q38" s="221"/>
    </row>
    <row r="39" spans="1:17" s="199" customFormat="1" ht="9.75" customHeight="1">
      <c r="A39" s="234"/>
      <c r="M39" s="221"/>
      <c r="N39" s="228"/>
      <c r="O39" s="221"/>
      <c r="P39" s="222"/>
      <c r="Q39" s="200"/>
    </row>
    <row r="40" spans="1:17" s="199" customFormat="1" ht="9.75" customHeight="1">
      <c r="A40" s="234"/>
      <c r="M40" s="221"/>
      <c r="N40" s="228"/>
      <c r="O40" s="221"/>
      <c r="P40" s="224"/>
      <c r="Q40" s="242"/>
    </row>
    <row r="41" spans="1:17" s="199" customFormat="1" ht="9.75" customHeight="1">
      <c r="A41" s="234"/>
      <c r="B41" s="204"/>
      <c r="C41" s="205"/>
      <c r="D41" s="206"/>
      <c r="E41" s="207" t="s">
        <v>32</v>
      </c>
      <c r="F41" s="207"/>
      <c r="G41" s="219"/>
      <c r="H41" s="207"/>
      <c r="I41" s="245"/>
      <c r="J41" s="201"/>
      <c r="K41" s="221"/>
      <c r="L41" s="228"/>
      <c r="M41" s="221"/>
      <c r="N41" s="228"/>
      <c r="O41" s="221"/>
      <c r="P41" s="228"/>
      <c r="Q41" s="200"/>
    </row>
    <row r="42" spans="1:17" s="199" customFormat="1" ht="9.75" customHeight="1">
      <c r="A42" s="234"/>
      <c r="B42" s="211"/>
      <c r="C42" s="211"/>
      <c r="D42" s="211"/>
      <c r="E42" s="207" t="s">
        <v>33</v>
      </c>
      <c r="F42" s="207"/>
      <c r="G42" s="219"/>
      <c r="H42" s="207"/>
      <c r="I42" s="223"/>
      <c r="J42" s="213"/>
      <c r="K42" s="221"/>
      <c r="L42" s="228"/>
      <c r="M42" s="216"/>
      <c r="N42" s="201"/>
      <c r="O42" s="221"/>
      <c r="P42" s="228"/>
      <c r="Q42" s="200"/>
    </row>
    <row r="43" spans="1:17" s="199" customFormat="1" ht="9.75" customHeight="1">
      <c r="A43" s="234"/>
      <c r="B43" s="198"/>
      <c r="C43" s="198"/>
      <c r="D43" s="243"/>
      <c r="E43" s="201"/>
      <c r="F43" s="201"/>
      <c r="H43" s="201"/>
      <c r="I43" s="214"/>
      <c r="J43" s="215" t="s">
        <v>52</v>
      </c>
      <c r="K43" s="238"/>
      <c r="L43" s="228"/>
      <c r="M43" s="242"/>
      <c r="N43" s="201"/>
      <c r="O43" s="221"/>
      <c r="P43" s="228"/>
      <c r="Q43" s="200"/>
    </row>
    <row r="44" spans="1:17" s="199" customFormat="1" ht="9.75" customHeight="1">
      <c r="A44" s="234"/>
      <c r="B44" s="198"/>
      <c r="C44" s="198"/>
      <c r="D44" s="243"/>
      <c r="E44" s="201"/>
      <c r="F44" s="201"/>
      <c r="H44" s="201"/>
      <c r="I44" s="214"/>
      <c r="J44" s="217" t="s">
        <v>53</v>
      </c>
      <c r="K44" s="218"/>
      <c r="L44" s="228"/>
      <c r="M44" s="225"/>
      <c r="N44" s="228"/>
      <c r="O44" s="221"/>
      <c r="P44" s="228"/>
      <c r="Q44" s="200"/>
    </row>
    <row r="45" spans="1:17" s="199" customFormat="1" ht="9.75" customHeight="1">
      <c r="A45" s="234"/>
      <c r="B45" s="204"/>
      <c r="C45" s="205"/>
      <c r="D45" s="206"/>
      <c r="E45" s="207" t="s">
        <v>52</v>
      </c>
      <c r="F45" s="207"/>
      <c r="G45" s="219"/>
      <c r="H45" s="207"/>
      <c r="I45" s="220"/>
      <c r="J45" s="201" t="s">
        <v>91</v>
      </c>
      <c r="K45" s="200"/>
      <c r="L45" s="240" t="s">
        <v>93</v>
      </c>
      <c r="M45" s="221"/>
      <c r="N45" s="228"/>
      <c r="O45" s="221"/>
      <c r="P45" s="228"/>
      <c r="Q45" s="200"/>
    </row>
    <row r="46" spans="1:17" s="199" customFormat="1" ht="9.75" customHeight="1">
      <c r="A46" s="234"/>
      <c r="B46" s="211"/>
      <c r="C46" s="211"/>
      <c r="D46" s="211"/>
      <c r="E46" s="207" t="s">
        <v>53</v>
      </c>
      <c r="F46" s="207"/>
      <c r="G46" s="219"/>
      <c r="H46" s="207"/>
      <c r="I46" s="223"/>
      <c r="J46" s="201"/>
      <c r="K46" s="200"/>
      <c r="L46" s="241"/>
      <c r="M46" s="225"/>
      <c r="N46" s="228"/>
      <c r="O46" s="221"/>
      <c r="P46" s="228"/>
      <c r="Q46" s="200"/>
    </row>
    <row r="47" spans="1:17" s="199" customFormat="1" ht="9.75" customHeight="1">
      <c r="A47" s="234"/>
      <c r="B47" s="226"/>
      <c r="C47" s="226"/>
      <c r="D47" s="227"/>
      <c r="E47" s="228"/>
      <c r="F47" s="229"/>
      <c r="G47" s="230"/>
      <c r="H47" s="229"/>
      <c r="I47" s="231"/>
      <c r="J47" s="228"/>
      <c r="K47" s="221"/>
      <c r="L47" s="222"/>
      <c r="M47" s="221"/>
      <c r="N47" s="222"/>
      <c r="O47" s="221"/>
      <c r="P47" s="228"/>
      <c r="Q47" s="200"/>
    </row>
    <row r="48" spans="1:17" s="199" customFormat="1" ht="9.75" customHeight="1">
      <c r="A48" s="234"/>
      <c r="M48" s="221"/>
      <c r="N48" s="228"/>
      <c r="O48" s="221"/>
      <c r="P48" s="228"/>
      <c r="Q48" s="200"/>
    </row>
    <row r="49" spans="1:17" s="199" customFormat="1" ht="9.75" customHeight="1">
      <c r="A49" s="234"/>
      <c r="M49" s="221"/>
      <c r="N49" s="228"/>
      <c r="O49" s="221"/>
      <c r="P49" s="228"/>
      <c r="Q49" s="200"/>
    </row>
    <row r="50" spans="1:17" s="199" customFormat="1" ht="9.75" customHeight="1">
      <c r="A50" s="234"/>
      <c r="M50" s="221"/>
      <c r="N50" s="228"/>
      <c r="O50" s="221"/>
      <c r="P50" s="228"/>
      <c r="Q50" s="200"/>
    </row>
    <row r="51" spans="1:17" s="199" customFormat="1" ht="9.75" customHeight="1">
      <c r="A51" s="234"/>
      <c r="M51" s="238"/>
      <c r="N51" s="228"/>
      <c r="O51" s="221"/>
      <c r="P51" s="228"/>
      <c r="Q51" s="200"/>
    </row>
    <row r="52" spans="1:17" s="199" customFormat="1" ht="9.75" customHeight="1">
      <c r="A52" s="234"/>
      <c r="B52" s="232"/>
      <c r="C52" s="232"/>
      <c r="D52" s="232"/>
      <c r="E52" s="228"/>
      <c r="F52" s="229"/>
      <c r="G52" s="230"/>
      <c r="H52" s="229"/>
      <c r="I52" s="233"/>
      <c r="J52" s="228"/>
      <c r="K52" s="221"/>
      <c r="L52" s="224"/>
      <c r="M52" s="225"/>
      <c r="N52" s="228"/>
      <c r="O52" s="221"/>
      <c r="P52" s="228"/>
      <c r="Q52" s="200"/>
    </row>
    <row r="53" spans="1:17" s="199" customFormat="1" ht="9.75" customHeight="1">
      <c r="A53" s="234"/>
      <c r="B53" s="234"/>
      <c r="C53" s="234"/>
      <c r="D53" s="234"/>
      <c r="E53" s="228"/>
      <c r="F53" s="228"/>
      <c r="G53" s="235"/>
      <c r="H53" s="228"/>
      <c r="I53" s="236"/>
      <c r="J53" s="228"/>
      <c r="K53" s="221"/>
      <c r="L53" s="228"/>
      <c r="M53" s="221"/>
      <c r="N53" s="237"/>
      <c r="O53" s="221"/>
      <c r="P53" s="228"/>
      <c r="Q53" s="200"/>
    </row>
    <row r="54" spans="1:17" s="199" customFormat="1" ht="9.75" customHeight="1">
      <c r="A54" s="234"/>
      <c r="B54" s="234"/>
      <c r="C54" s="234"/>
      <c r="D54" s="234"/>
      <c r="E54" s="228"/>
      <c r="F54" s="228"/>
      <c r="G54" s="235"/>
      <c r="H54" s="228"/>
      <c r="I54" s="236"/>
      <c r="J54" s="228"/>
      <c r="K54" s="221"/>
      <c r="L54" s="228"/>
      <c r="M54" s="236"/>
      <c r="N54" s="237"/>
      <c r="O54" s="225"/>
      <c r="P54" s="228"/>
      <c r="Q54" s="200"/>
    </row>
    <row r="55" spans="1:17" s="199" customFormat="1" ht="9.75" customHeight="1">
      <c r="A55" s="234"/>
      <c r="B55" s="226"/>
      <c r="C55" s="226"/>
      <c r="D55" s="227"/>
      <c r="E55" s="228"/>
      <c r="F55" s="228"/>
      <c r="G55" s="235"/>
      <c r="H55" s="228"/>
      <c r="I55" s="236"/>
      <c r="J55" s="228"/>
      <c r="K55" s="221"/>
      <c r="L55" s="228"/>
      <c r="M55" s="221"/>
      <c r="N55" s="228"/>
      <c r="O55" s="221"/>
      <c r="P55" s="228"/>
      <c r="Q55" s="200"/>
    </row>
    <row r="56" spans="1:17" s="199" customFormat="1" ht="9.75" customHeight="1">
      <c r="A56" s="234"/>
      <c r="B56" s="232"/>
      <c r="C56" s="232"/>
      <c r="D56" s="232"/>
      <c r="E56" s="228"/>
      <c r="F56" s="228"/>
      <c r="G56" s="235"/>
      <c r="H56" s="228"/>
      <c r="I56" s="225"/>
      <c r="J56" s="229"/>
      <c r="K56" s="221"/>
      <c r="L56" s="228"/>
      <c r="M56" s="221"/>
      <c r="N56" s="228"/>
      <c r="O56" s="221"/>
      <c r="P56" s="228"/>
      <c r="Q56" s="200"/>
    </row>
    <row r="57" spans="1:17" s="199" customFormat="1" ht="9.75" customHeight="1">
      <c r="A57" s="234"/>
      <c r="B57" s="234"/>
      <c r="C57" s="234"/>
      <c r="D57" s="250"/>
      <c r="E57" s="228"/>
      <c r="F57" s="228"/>
      <c r="G57" s="235"/>
      <c r="H57" s="228"/>
      <c r="I57" s="236"/>
      <c r="J57" s="237"/>
      <c r="K57" s="238"/>
      <c r="L57" s="228"/>
      <c r="M57" s="221"/>
      <c r="N57" s="228"/>
      <c r="O57" s="221"/>
      <c r="P57" s="228"/>
      <c r="Q57" s="200"/>
    </row>
    <row r="58" spans="1:17" s="199" customFormat="1" ht="9.75" customHeight="1">
      <c r="A58" s="234"/>
      <c r="B58" s="234"/>
      <c r="C58" s="234"/>
      <c r="D58" s="250"/>
      <c r="E58" s="228"/>
      <c r="F58" s="228"/>
      <c r="G58" s="235"/>
      <c r="H58" s="228"/>
      <c r="I58" s="236"/>
      <c r="J58" s="237"/>
      <c r="K58" s="225"/>
      <c r="L58" s="228"/>
      <c r="M58" s="221"/>
      <c r="N58" s="228"/>
      <c r="O58" s="221"/>
      <c r="P58" s="228"/>
      <c r="Q58" s="200"/>
    </row>
    <row r="59" spans="1:17" s="199" customFormat="1" ht="9.75" customHeight="1">
      <c r="A59" s="234"/>
      <c r="B59" s="226"/>
      <c r="C59" s="226"/>
      <c r="D59" s="227"/>
      <c r="E59" s="228"/>
      <c r="F59" s="228"/>
      <c r="G59" s="235"/>
      <c r="H59" s="228"/>
      <c r="I59" s="236"/>
      <c r="J59" s="228"/>
      <c r="K59" s="221"/>
      <c r="L59" s="222"/>
      <c r="M59" s="238"/>
      <c r="N59" s="228"/>
      <c r="O59" s="221"/>
      <c r="P59" s="228"/>
      <c r="Q59" s="200"/>
    </row>
    <row r="60" spans="1:17" s="199" customFormat="1" ht="9.75" customHeight="1">
      <c r="A60" s="234"/>
      <c r="B60" s="232"/>
      <c r="C60" s="232"/>
      <c r="D60" s="232"/>
      <c r="E60" s="228"/>
      <c r="F60" s="228"/>
      <c r="G60" s="235"/>
      <c r="H60" s="228"/>
      <c r="I60" s="225"/>
      <c r="J60" s="228"/>
      <c r="K60" s="221"/>
      <c r="L60" s="224"/>
      <c r="M60" s="225"/>
      <c r="N60" s="228"/>
      <c r="O60" s="221"/>
      <c r="P60" s="228"/>
      <c r="Q60" s="200"/>
    </row>
    <row r="61" spans="1:17" s="199" customFormat="1" ht="9.75" customHeight="1">
      <c r="A61" s="234"/>
      <c r="B61" s="234"/>
      <c r="C61" s="234"/>
      <c r="D61" s="250"/>
      <c r="E61" s="228"/>
      <c r="F61" s="228"/>
      <c r="G61" s="235"/>
      <c r="H61" s="228"/>
      <c r="I61" s="236"/>
      <c r="J61" s="228"/>
      <c r="K61" s="221"/>
      <c r="L61" s="237"/>
      <c r="M61" s="221"/>
      <c r="N61" s="228"/>
      <c r="O61" s="221"/>
      <c r="P61" s="228"/>
      <c r="Q61" s="200"/>
    </row>
    <row r="62" spans="1:17" s="199" customFormat="1" ht="9.75" customHeight="1">
      <c r="A62" s="234"/>
      <c r="B62" s="234"/>
      <c r="C62" s="234"/>
      <c r="D62" s="250"/>
      <c r="E62" s="228"/>
      <c r="F62" s="228"/>
      <c r="G62" s="235"/>
      <c r="H62" s="228"/>
      <c r="I62" s="236"/>
      <c r="J62" s="228"/>
      <c r="K62" s="236"/>
      <c r="L62" s="237"/>
      <c r="M62" s="225"/>
      <c r="N62" s="228"/>
      <c r="O62" s="221"/>
      <c r="P62" s="228"/>
      <c r="Q62" s="200"/>
    </row>
    <row r="63" spans="1:17" s="199" customFormat="1" ht="9.75" customHeight="1">
      <c r="A63" s="234"/>
      <c r="B63" s="226"/>
      <c r="C63" s="226"/>
      <c r="D63" s="227"/>
      <c r="E63" s="228"/>
      <c r="F63" s="228"/>
      <c r="G63" s="235"/>
      <c r="H63" s="228"/>
      <c r="I63" s="236"/>
      <c r="J63" s="228"/>
      <c r="K63" s="221"/>
      <c r="L63" s="228"/>
      <c r="M63" s="221"/>
      <c r="N63" s="222"/>
      <c r="O63" s="200"/>
      <c r="P63" s="201"/>
      <c r="Q63" s="200"/>
    </row>
    <row r="64" spans="1:17" s="199" customFormat="1" ht="9.75" customHeight="1">
      <c r="A64" s="234"/>
      <c r="B64" s="232"/>
      <c r="C64" s="232"/>
      <c r="D64" s="232"/>
      <c r="E64" s="228"/>
      <c r="F64" s="228"/>
      <c r="G64" s="235"/>
      <c r="H64" s="228"/>
      <c r="I64" s="225"/>
      <c r="J64" s="229"/>
      <c r="K64" s="221"/>
      <c r="L64" s="228"/>
      <c r="M64" s="221"/>
      <c r="N64" s="228"/>
      <c r="O64" s="200"/>
      <c r="P64" s="201"/>
      <c r="Q64" s="200"/>
    </row>
    <row r="65" spans="1:17" s="199" customFormat="1" ht="9.75" customHeight="1">
      <c r="A65" s="234"/>
      <c r="B65" s="234"/>
      <c r="C65" s="234"/>
      <c r="D65" s="234"/>
      <c r="E65" s="228"/>
      <c r="F65" s="228"/>
      <c r="G65" s="235"/>
      <c r="H65" s="228"/>
      <c r="I65" s="236"/>
      <c r="J65" s="237"/>
      <c r="K65" s="238"/>
      <c r="L65" s="228"/>
      <c r="M65" s="221"/>
      <c r="N65" s="228"/>
      <c r="O65" s="200"/>
      <c r="P65" s="201"/>
      <c r="Q65" s="200"/>
    </row>
    <row r="66" spans="1:17" s="199" customFormat="1" ht="9.75" customHeight="1">
      <c r="A66" s="234"/>
      <c r="B66" s="234"/>
      <c r="C66" s="234"/>
      <c r="D66" s="234"/>
      <c r="E66" s="228"/>
      <c r="F66" s="228"/>
      <c r="G66" s="251"/>
      <c r="H66" s="228"/>
      <c r="I66" s="236"/>
      <c r="J66" s="237"/>
      <c r="K66" s="225"/>
      <c r="L66" s="228"/>
      <c r="M66" s="221"/>
      <c r="N66" s="228"/>
      <c r="O66" s="200"/>
      <c r="P66" s="201"/>
      <c r="Q66" s="200"/>
    </row>
    <row r="67" spans="1:17" s="199" customFormat="1" ht="9.75" customHeight="1">
      <c r="A67" s="234"/>
      <c r="B67" s="226"/>
      <c r="C67" s="226"/>
      <c r="D67" s="227"/>
      <c r="E67" s="229"/>
      <c r="F67" s="229"/>
      <c r="G67" s="230"/>
      <c r="H67" s="229"/>
      <c r="I67" s="231"/>
      <c r="J67" s="228"/>
      <c r="K67" s="221"/>
      <c r="L67" s="222"/>
      <c r="M67" s="238"/>
      <c r="N67" s="228"/>
      <c r="O67" s="200"/>
      <c r="P67" s="201"/>
      <c r="Q67" s="200"/>
    </row>
    <row r="68" spans="1:17" s="199" customFormat="1" ht="9.75" customHeight="1">
      <c r="A68" s="234"/>
      <c r="B68" s="232"/>
      <c r="C68" s="232"/>
      <c r="D68" s="232"/>
      <c r="E68" s="229"/>
      <c r="F68" s="229"/>
      <c r="G68" s="230"/>
      <c r="H68" s="229"/>
      <c r="I68" s="233"/>
      <c r="J68" s="228"/>
      <c r="K68" s="221"/>
      <c r="L68" s="224"/>
      <c r="M68" s="225"/>
      <c r="N68" s="228"/>
      <c r="O68" s="200"/>
      <c r="P68" s="201"/>
      <c r="Q68" s="200"/>
    </row>
    <row r="69" spans="1:17" s="260" customFormat="1" ht="6" customHeight="1">
      <c r="A69" s="198"/>
      <c r="B69" s="252"/>
      <c r="C69" s="252"/>
      <c r="D69" s="253"/>
      <c r="E69" s="254"/>
      <c r="F69" s="254"/>
      <c r="G69" s="255"/>
      <c r="H69" s="254"/>
      <c r="I69" s="256"/>
      <c r="J69" s="254"/>
      <c r="K69" s="257"/>
      <c r="L69" s="258"/>
      <c r="M69" s="259"/>
      <c r="N69" s="258"/>
      <c r="O69" s="259"/>
      <c r="P69" s="258"/>
      <c r="Q69" s="259"/>
    </row>
    <row r="70" ht="15.75" customHeight="1"/>
    <row r="71"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67"/>
  <sheetViews>
    <sheetView showGridLines="0" showZeros="0" view="pageBreakPreview" zoomScaleSheetLayoutView="100" zoomScalePageLayoutView="0" workbookViewId="0" topLeftCell="A1">
      <selection activeCell="Q7" sqref="Q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B7" s="204"/>
      <c r="C7" s="205"/>
      <c r="D7" s="206"/>
      <c r="E7" s="248" t="s">
        <v>20</v>
      </c>
      <c r="F7" s="208"/>
      <c r="G7" s="209"/>
      <c r="H7" s="208"/>
      <c r="I7" s="210"/>
      <c r="J7" s="201"/>
      <c r="K7" s="200"/>
      <c r="L7" s="201"/>
      <c r="M7" s="200"/>
      <c r="N7" s="201"/>
      <c r="O7" s="200"/>
      <c r="P7" s="201"/>
      <c r="Q7" s="200"/>
    </row>
    <row r="8" spans="1:17" s="199" customFormat="1" ht="9.75" customHeight="1">
      <c r="A8" s="198"/>
      <c r="B8" s="211"/>
      <c r="C8" s="211"/>
      <c r="D8" s="211"/>
      <c r="E8" s="248" t="s">
        <v>21</v>
      </c>
      <c r="F8" s="208"/>
      <c r="G8" s="209"/>
      <c r="H8" s="208"/>
      <c r="I8" s="212"/>
      <c r="J8" s="213"/>
      <c r="K8" s="200"/>
      <c r="L8" s="201"/>
      <c r="M8" s="200"/>
      <c r="N8" s="201"/>
      <c r="O8" s="202"/>
      <c r="P8" s="203"/>
      <c r="Q8" s="203"/>
    </row>
    <row r="9" spans="1:17" s="199" customFormat="1" ht="9.75" customHeight="1">
      <c r="A9" s="198"/>
      <c r="B9" s="198"/>
      <c r="C9" s="198"/>
      <c r="D9" s="198"/>
      <c r="E9" s="201"/>
      <c r="F9" s="201"/>
      <c r="H9" s="201"/>
      <c r="I9" s="214"/>
      <c r="J9" s="215" t="s">
        <v>26</v>
      </c>
      <c r="K9" s="216"/>
      <c r="L9" s="201"/>
      <c r="M9" s="200"/>
      <c r="N9" s="201"/>
      <c r="O9" s="200"/>
      <c r="P9" s="201"/>
      <c r="Q9" s="200"/>
    </row>
    <row r="10" spans="1:17" s="199" customFormat="1" ht="9.75" customHeight="1">
      <c r="A10" s="198"/>
      <c r="B10" s="198"/>
      <c r="C10" s="198"/>
      <c r="D10" s="198"/>
      <c r="E10" s="201"/>
      <c r="F10" s="201"/>
      <c r="H10" s="201"/>
      <c r="I10" s="214"/>
      <c r="J10" s="217" t="s">
        <v>27</v>
      </c>
      <c r="K10" s="218"/>
      <c r="L10" s="201"/>
      <c r="M10" s="200"/>
      <c r="N10" s="201"/>
      <c r="O10" s="200"/>
      <c r="P10" s="201"/>
      <c r="Q10" s="200"/>
    </row>
    <row r="11" spans="1:17" s="199" customFormat="1" ht="9.75" customHeight="1">
      <c r="A11" s="198"/>
      <c r="B11" s="204"/>
      <c r="C11" s="205"/>
      <c r="D11" s="206"/>
      <c r="E11" s="207" t="s">
        <v>26</v>
      </c>
      <c r="F11" s="207"/>
      <c r="G11" s="219"/>
      <c r="H11" s="207"/>
      <c r="I11" s="220"/>
      <c r="J11" s="201">
        <v>86</v>
      </c>
      <c r="K11" s="239"/>
      <c r="L11" s="240"/>
      <c r="M11" s="216"/>
      <c r="N11" s="201"/>
      <c r="O11" s="200"/>
      <c r="P11" s="201"/>
      <c r="Q11" s="200"/>
    </row>
    <row r="12" spans="1:17" s="199" customFormat="1" ht="9.75" customHeight="1">
      <c r="A12" s="198"/>
      <c r="B12" s="211"/>
      <c r="C12" s="211"/>
      <c r="D12" s="211"/>
      <c r="E12" s="207" t="s">
        <v>27</v>
      </c>
      <c r="F12" s="207"/>
      <c r="G12" s="219"/>
      <c r="H12" s="207"/>
      <c r="I12" s="223"/>
      <c r="J12" s="201"/>
      <c r="K12" s="239"/>
      <c r="L12" s="241"/>
      <c r="M12" s="242"/>
      <c r="N12" s="201"/>
      <c r="O12" s="200"/>
      <c r="P12" s="201"/>
      <c r="Q12" s="200"/>
    </row>
    <row r="13" spans="1:17" s="199" customFormat="1" ht="9.75" customHeight="1">
      <c r="A13" s="198"/>
      <c r="B13" s="198"/>
      <c r="C13" s="198"/>
      <c r="D13" s="243"/>
      <c r="E13" s="201"/>
      <c r="F13" s="201"/>
      <c r="H13" s="201"/>
      <c r="I13" s="244"/>
      <c r="J13" s="201"/>
      <c r="K13" s="239"/>
      <c r="L13" s="215" t="s">
        <v>36</v>
      </c>
      <c r="M13" s="200"/>
      <c r="N13" s="201"/>
      <c r="O13" s="200"/>
      <c r="P13" s="201"/>
      <c r="Q13" s="200"/>
    </row>
    <row r="14" spans="1:17" s="199" customFormat="1" ht="9.75" customHeight="1">
      <c r="A14" s="198"/>
      <c r="B14" s="198"/>
      <c r="C14" s="198"/>
      <c r="D14" s="243"/>
      <c r="E14" s="201"/>
      <c r="F14" s="201"/>
      <c r="H14" s="201"/>
      <c r="I14" s="244"/>
      <c r="J14" s="201"/>
      <c r="K14" s="214"/>
      <c r="L14" s="217" t="s">
        <v>37</v>
      </c>
      <c r="M14" s="218"/>
      <c r="N14" s="201"/>
      <c r="O14" s="200"/>
      <c r="P14" s="201"/>
      <c r="Q14" s="200"/>
    </row>
    <row r="15" spans="1:17" s="199" customFormat="1" ht="9.75" customHeight="1">
      <c r="A15" s="198"/>
      <c r="B15" s="204"/>
      <c r="C15" s="205"/>
      <c r="D15" s="206"/>
      <c r="E15" s="207" t="s">
        <v>36</v>
      </c>
      <c r="F15" s="207"/>
      <c r="G15" s="219"/>
      <c r="H15" s="207"/>
      <c r="I15" s="245"/>
      <c r="J15" s="201"/>
      <c r="K15" s="246"/>
      <c r="L15" s="201">
        <v>85</v>
      </c>
      <c r="M15" s="239"/>
      <c r="N15" s="240"/>
      <c r="O15" s="200"/>
      <c r="P15" s="201"/>
      <c r="Q15" s="200"/>
    </row>
    <row r="16" spans="1:17" s="199" customFormat="1" ht="9.75" customHeight="1">
      <c r="A16" s="198"/>
      <c r="B16" s="211"/>
      <c r="C16" s="211"/>
      <c r="D16" s="211"/>
      <c r="E16" s="207" t="s">
        <v>37</v>
      </c>
      <c r="F16" s="207"/>
      <c r="G16" s="219"/>
      <c r="H16" s="207"/>
      <c r="I16" s="223"/>
      <c r="J16" s="213"/>
      <c r="K16" s="239"/>
      <c r="L16" s="201"/>
      <c r="M16" s="239"/>
      <c r="N16" s="201"/>
      <c r="O16" s="200"/>
      <c r="P16" s="201"/>
      <c r="Q16" s="200"/>
    </row>
    <row r="17" spans="1:17" s="199" customFormat="1" ht="9.75" customHeight="1">
      <c r="A17" s="198"/>
      <c r="B17" s="198"/>
      <c r="C17" s="198"/>
      <c r="D17" s="243"/>
      <c r="E17" s="201"/>
      <c r="F17" s="201"/>
      <c r="H17" s="201"/>
      <c r="I17" s="214"/>
      <c r="J17" s="215" t="s">
        <v>36</v>
      </c>
      <c r="K17" s="247"/>
      <c r="L17" s="201"/>
      <c r="M17" s="239"/>
      <c r="N17" s="201"/>
      <c r="O17" s="200"/>
      <c r="P17" s="201"/>
      <c r="Q17" s="200"/>
    </row>
    <row r="18" spans="1:17" s="199" customFormat="1" ht="9.75" customHeight="1">
      <c r="A18" s="198"/>
      <c r="B18" s="198"/>
      <c r="C18" s="198"/>
      <c r="D18" s="243"/>
      <c r="E18" s="201"/>
      <c r="F18" s="201"/>
      <c r="H18" s="201"/>
      <c r="I18" s="214"/>
      <c r="J18" s="217" t="s">
        <v>37</v>
      </c>
      <c r="K18" s="223"/>
      <c r="L18" s="201"/>
      <c r="M18" s="239"/>
      <c r="N18" s="201"/>
      <c r="O18" s="200"/>
      <c r="P18" s="201"/>
      <c r="Q18" s="200"/>
    </row>
    <row r="19" spans="1:17" s="199" customFormat="1" ht="9.75" customHeight="1">
      <c r="A19" s="198"/>
      <c r="B19" s="204"/>
      <c r="C19" s="205"/>
      <c r="D19" s="206"/>
      <c r="E19" s="207" t="s">
        <v>45</v>
      </c>
      <c r="F19" s="207"/>
      <c r="G19" s="219"/>
      <c r="H19" s="207"/>
      <c r="I19" s="220"/>
      <c r="J19" s="201">
        <v>85</v>
      </c>
      <c r="K19" s="200"/>
      <c r="L19" s="240"/>
      <c r="M19" s="247"/>
      <c r="N19" s="201"/>
      <c r="O19" s="200"/>
      <c r="P19" s="201"/>
      <c r="Q19" s="200"/>
    </row>
    <row r="20" spans="1:17" s="199" customFormat="1" ht="9.75" customHeight="1">
      <c r="A20" s="198"/>
      <c r="B20" s="211"/>
      <c r="C20" s="211"/>
      <c r="D20" s="211"/>
      <c r="E20" s="207" t="s">
        <v>46</v>
      </c>
      <c r="F20" s="207"/>
      <c r="G20" s="219"/>
      <c r="H20" s="207"/>
      <c r="I20" s="223"/>
      <c r="J20" s="201"/>
      <c r="K20" s="200"/>
      <c r="L20" s="241"/>
      <c r="M20" s="262"/>
      <c r="N20" s="201"/>
      <c r="O20" s="200"/>
      <c r="P20" s="201"/>
      <c r="Q20" s="200"/>
    </row>
    <row r="21" spans="1:17" s="199" customFormat="1" ht="9.75" customHeight="1">
      <c r="A21" s="198"/>
      <c r="B21" s="198"/>
      <c r="C21" s="198"/>
      <c r="D21" s="198"/>
      <c r="E21" s="201"/>
      <c r="F21" s="201"/>
      <c r="H21" s="201"/>
      <c r="I21" s="244"/>
      <c r="J21" s="201"/>
      <c r="K21" s="200"/>
      <c r="L21" s="201"/>
      <c r="M21" s="239"/>
      <c r="N21" s="215" t="s">
        <v>70</v>
      </c>
      <c r="O21" s="200"/>
      <c r="P21" s="201"/>
      <c r="Q21" s="200"/>
    </row>
    <row r="22" spans="1:17" s="199" customFormat="1" ht="9.75" customHeight="1">
      <c r="A22" s="198"/>
      <c r="B22" s="198"/>
      <c r="C22" s="198"/>
      <c r="D22" s="198"/>
      <c r="E22" s="201"/>
      <c r="F22" s="201"/>
      <c r="H22" s="201"/>
      <c r="I22" s="244"/>
      <c r="J22" s="201"/>
      <c r="K22" s="200"/>
      <c r="L22" s="201"/>
      <c r="M22" s="246"/>
      <c r="N22" s="217" t="s">
        <v>71</v>
      </c>
      <c r="O22" s="218"/>
      <c r="P22" s="201"/>
      <c r="Q22" s="200"/>
    </row>
    <row r="23" spans="1:17" s="199" customFormat="1" ht="9.75" customHeight="1">
      <c r="A23" s="198"/>
      <c r="B23" s="204"/>
      <c r="C23" s="205"/>
      <c r="D23" s="206"/>
      <c r="E23" s="207" t="s">
        <v>49</v>
      </c>
      <c r="F23" s="208"/>
      <c r="G23" s="209"/>
      <c r="H23" s="208"/>
      <c r="I23" s="210"/>
      <c r="J23" s="201"/>
      <c r="K23" s="200"/>
      <c r="L23" s="201"/>
      <c r="M23" s="239"/>
      <c r="N23" s="201">
        <v>83</v>
      </c>
      <c r="O23" s="221"/>
      <c r="P23" s="228" t="s">
        <v>94</v>
      </c>
      <c r="Q23" s="221"/>
    </row>
    <row r="24" spans="1:17" s="199" customFormat="1" ht="9.75" customHeight="1">
      <c r="A24" s="198"/>
      <c r="B24" s="211"/>
      <c r="C24" s="211"/>
      <c r="D24" s="211"/>
      <c r="E24" s="207" t="s">
        <v>50</v>
      </c>
      <c r="F24" s="208"/>
      <c r="G24" s="209"/>
      <c r="H24" s="208"/>
      <c r="I24" s="212"/>
      <c r="J24" s="213"/>
      <c r="K24" s="200"/>
      <c r="L24" s="201"/>
      <c r="M24" s="239"/>
      <c r="N24" s="201"/>
      <c r="O24" s="221"/>
      <c r="P24" s="228"/>
      <c r="Q24" s="221"/>
    </row>
    <row r="25" spans="1:17" s="199" customFormat="1" ht="9.75" customHeight="1">
      <c r="A25" s="198"/>
      <c r="B25" s="198"/>
      <c r="C25" s="198"/>
      <c r="D25" s="198"/>
      <c r="E25" s="201"/>
      <c r="F25" s="201"/>
      <c r="H25" s="201"/>
      <c r="I25" s="214"/>
      <c r="J25" s="215" t="s">
        <v>49</v>
      </c>
      <c r="K25" s="216"/>
      <c r="L25" s="201"/>
      <c r="M25" s="239"/>
      <c r="N25" s="201"/>
      <c r="O25" s="221"/>
      <c r="P25" s="228"/>
      <c r="Q25" s="221"/>
    </row>
    <row r="26" spans="1:17" s="199" customFormat="1" ht="9.75" customHeight="1">
      <c r="A26" s="198"/>
      <c r="B26" s="198"/>
      <c r="C26" s="198"/>
      <c r="D26" s="198"/>
      <c r="E26" s="201"/>
      <c r="F26" s="201"/>
      <c r="H26" s="201"/>
      <c r="I26" s="214"/>
      <c r="J26" s="217" t="s">
        <v>50</v>
      </c>
      <c r="K26" s="218"/>
      <c r="L26" s="201"/>
      <c r="M26" s="239"/>
      <c r="N26" s="201"/>
      <c r="O26" s="221"/>
      <c r="P26" s="228"/>
      <c r="Q26" s="221"/>
    </row>
    <row r="27" spans="1:17" s="199" customFormat="1" ht="9.75" customHeight="1">
      <c r="A27" s="198"/>
      <c r="B27" s="204"/>
      <c r="C27" s="205"/>
      <c r="D27" s="206"/>
      <c r="E27" s="207" t="s">
        <v>60</v>
      </c>
      <c r="F27" s="207"/>
      <c r="G27" s="219"/>
      <c r="H27" s="207"/>
      <c r="I27" s="220"/>
      <c r="J27" s="201">
        <v>84</v>
      </c>
      <c r="K27" s="239"/>
      <c r="L27" s="240"/>
      <c r="M27" s="247"/>
      <c r="N27" s="201"/>
      <c r="O27" s="221"/>
      <c r="P27" s="228"/>
      <c r="Q27" s="221"/>
    </row>
    <row r="28" spans="1:17" s="199" customFormat="1" ht="9.75" customHeight="1">
      <c r="A28" s="198"/>
      <c r="B28" s="211"/>
      <c r="C28" s="211"/>
      <c r="D28" s="211"/>
      <c r="E28" s="207" t="s">
        <v>61</v>
      </c>
      <c r="F28" s="207"/>
      <c r="G28" s="219"/>
      <c r="H28" s="207"/>
      <c r="I28" s="223"/>
      <c r="J28" s="201"/>
      <c r="K28" s="239"/>
      <c r="L28" s="241"/>
      <c r="M28" s="262"/>
      <c r="N28" s="201"/>
      <c r="O28" s="221"/>
      <c r="P28" s="228"/>
      <c r="Q28" s="221"/>
    </row>
    <row r="29" spans="1:17" s="199" customFormat="1" ht="9.75" customHeight="1">
      <c r="A29" s="198"/>
      <c r="B29" s="198"/>
      <c r="C29" s="198"/>
      <c r="D29" s="243"/>
      <c r="E29" s="201"/>
      <c r="F29" s="201"/>
      <c r="H29" s="201"/>
      <c r="I29" s="244"/>
      <c r="J29" s="201"/>
      <c r="K29" s="246"/>
      <c r="L29" s="215" t="s">
        <v>70</v>
      </c>
      <c r="M29" s="239"/>
      <c r="N29" s="201"/>
      <c r="O29" s="221"/>
      <c r="P29" s="228"/>
      <c r="Q29" s="221"/>
    </row>
    <row r="30" spans="1:17" s="199" customFormat="1" ht="9.75" customHeight="1">
      <c r="A30" s="198"/>
      <c r="B30" s="198"/>
      <c r="C30" s="198"/>
      <c r="D30" s="243"/>
      <c r="E30" s="201"/>
      <c r="F30" s="201"/>
      <c r="H30" s="201"/>
      <c r="I30" s="244"/>
      <c r="J30" s="201"/>
      <c r="K30" s="246"/>
      <c r="L30" s="217" t="s">
        <v>71</v>
      </c>
      <c r="M30" s="223"/>
      <c r="N30" s="201"/>
      <c r="O30" s="221"/>
      <c r="P30" s="228"/>
      <c r="Q30" s="221"/>
    </row>
    <row r="31" spans="1:17" s="199" customFormat="1" ht="9.75" customHeight="1">
      <c r="A31" s="198"/>
      <c r="B31" s="204"/>
      <c r="C31" s="205"/>
      <c r="D31" s="206"/>
      <c r="E31" s="207" t="s">
        <v>68</v>
      </c>
      <c r="F31" s="207"/>
      <c r="G31" s="219"/>
      <c r="H31" s="207"/>
      <c r="I31" s="245"/>
      <c r="J31" s="201"/>
      <c r="K31" s="239"/>
      <c r="L31" s="201">
        <v>84</v>
      </c>
      <c r="M31" s="200"/>
      <c r="N31" s="240"/>
      <c r="O31" s="221"/>
      <c r="P31" s="228"/>
      <c r="Q31" s="221"/>
    </row>
    <row r="32" spans="1:17" s="199" customFormat="1" ht="9.75" customHeight="1">
      <c r="A32" s="198"/>
      <c r="B32" s="211"/>
      <c r="C32" s="211"/>
      <c r="D32" s="211"/>
      <c r="E32" s="207" t="s">
        <v>69</v>
      </c>
      <c r="F32" s="207"/>
      <c r="G32" s="219"/>
      <c r="H32" s="207"/>
      <c r="I32" s="223"/>
      <c r="J32" s="213"/>
      <c r="K32" s="239"/>
      <c r="L32" s="201"/>
      <c r="M32" s="200"/>
      <c r="N32" s="201"/>
      <c r="O32" s="221"/>
      <c r="P32" s="228"/>
      <c r="Q32" s="221"/>
    </row>
    <row r="33" spans="1:17" s="199" customFormat="1" ht="9.75" customHeight="1">
      <c r="A33" s="198"/>
      <c r="B33" s="198"/>
      <c r="C33" s="198"/>
      <c r="D33" s="243"/>
      <c r="E33" s="201"/>
      <c r="F33" s="201"/>
      <c r="H33" s="201"/>
      <c r="I33" s="214"/>
      <c r="J33" s="215" t="s">
        <v>70</v>
      </c>
      <c r="K33" s="247"/>
      <c r="L33" s="201"/>
      <c r="M33" s="200"/>
      <c r="N33" s="201"/>
      <c r="O33" s="221"/>
      <c r="P33" s="228"/>
      <c r="Q33" s="221"/>
    </row>
    <row r="34" spans="1:17" s="199" customFormat="1" ht="9.75" customHeight="1">
      <c r="A34" s="198"/>
      <c r="B34" s="198"/>
      <c r="C34" s="198"/>
      <c r="D34" s="243"/>
      <c r="E34" s="201"/>
      <c r="F34" s="201"/>
      <c r="H34" s="201"/>
      <c r="I34" s="214"/>
      <c r="J34" s="217" t="s">
        <v>71</v>
      </c>
      <c r="K34" s="223"/>
      <c r="L34" s="201"/>
      <c r="M34" s="200"/>
      <c r="N34" s="201"/>
      <c r="O34" s="221"/>
      <c r="P34" s="228"/>
      <c r="Q34" s="221"/>
    </row>
    <row r="35" spans="1:17" s="199" customFormat="1" ht="9.75" customHeight="1">
      <c r="A35" s="198"/>
      <c r="B35" s="204"/>
      <c r="C35" s="205"/>
      <c r="D35" s="206"/>
      <c r="E35" s="207" t="s">
        <v>70</v>
      </c>
      <c r="F35" s="207"/>
      <c r="G35" s="219"/>
      <c r="H35" s="207"/>
      <c r="I35" s="220"/>
      <c r="J35" s="201">
        <v>83</v>
      </c>
      <c r="K35" s="200"/>
      <c r="L35" s="240"/>
      <c r="M35" s="216"/>
      <c r="N35" s="201"/>
      <c r="O35" s="221"/>
      <c r="P35" s="228"/>
      <c r="Q35" s="221"/>
    </row>
    <row r="36" spans="1:17" s="199" customFormat="1" ht="9.75" customHeight="1">
      <c r="A36" s="198"/>
      <c r="B36" s="211"/>
      <c r="C36" s="211"/>
      <c r="D36" s="211"/>
      <c r="E36" s="207" t="s">
        <v>71</v>
      </c>
      <c r="F36" s="207"/>
      <c r="G36" s="219"/>
      <c r="H36" s="207"/>
      <c r="I36" s="223"/>
      <c r="J36" s="201"/>
      <c r="K36" s="200"/>
      <c r="L36" s="241"/>
      <c r="M36" s="242"/>
      <c r="N36" s="201"/>
      <c r="O36" s="221"/>
      <c r="P36" s="228"/>
      <c r="Q36" s="221"/>
    </row>
    <row r="37" spans="1:17" s="199" customFormat="1" ht="9.75" customHeight="1">
      <c r="A37" s="198"/>
      <c r="B37" s="198"/>
      <c r="C37" s="198"/>
      <c r="D37" s="243"/>
      <c r="E37" s="201"/>
      <c r="F37" s="201"/>
      <c r="H37" s="201"/>
      <c r="I37" s="244"/>
      <c r="J37" s="201"/>
      <c r="K37" s="200"/>
      <c r="L37" s="201"/>
      <c r="M37" s="200"/>
      <c r="N37" s="200"/>
      <c r="O37" s="221"/>
      <c r="P37" s="237"/>
      <c r="Q37" s="221"/>
    </row>
    <row r="38" spans="1:17" s="199" customFormat="1" ht="9.75" customHeight="1">
      <c r="A38" s="198"/>
      <c r="B38" s="198"/>
      <c r="C38" s="198"/>
      <c r="D38" s="243"/>
      <c r="E38" s="201"/>
      <c r="F38" s="201"/>
      <c r="H38" s="201"/>
      <c r="I38" s="244"/>
      <c r="J38" s="201"/>
      <c r="K38" s="200"/>
      <c r="L38" s="201"/>
      <c r="M38" s="200"/>
      <c r="N38" s="263"/>
      <c r="O38" s="236"/>
      <c r="P38" s="237"/>
      <c r="Q38" s="221"/>
    </row>
    <row r="39" spans="1:17" s="199" customFormat="1" ht="9.75" customHeight="1">
      <c r="A39" s="198"/>
      <c r="B39" s="204"/>
      <c r="C39" s="205"/>
      <c r="D39" s="206"/>
      <c r="E39" s="248" t="s">
        <v>20</v>
      </c>
      <c r="F39" s="207"/>
      <c r="G39" s="219"/>
      <c r="H39" s="207"/>
      <c r="I39" s="245"/>
      <c r="J39" s="201"/>
      <c r="K39" s="200"/>
      <c r="L39" s="201"/>
      <c r="M39" s="200"/>
      <c r="N39" s="201"/>
      <c r="O39" s="221"/>
      <c r="P39" s="222"/>
      <c r="Q39" s="200"/>
    </row>
    <row r="40" spans="1:17" s="199" customFormat="1" ht="9.75" customHeight="1">
      <c r="A40" s="198"/>
      <c r="B40" s="211"/>
      <c r="C40" s="211"/>
      <c r="D40" s="211"/>
      <c r="E40" s="248" t="s">
        <v>21</v>
      </c>
      <c r="F40" s="207"/>
      <c r="G40" s="219"/>
      <c r="H40" s="207"/>
      <c r="I40" s="223"/>
      <c r="J40" s="213"/>
      <c r="K40" s="200"/>
      <c r="L40" s="201"/>
      <c r="M40" s="200"/>
      <c r="N40" s="201"/>
      <c r="O40" s="221"/>
      <c r="P40" s="224"/>
      <c r="Q40" s="242"/>
    </row>
    <row r="41" spans="1:17" s="199" customFormat="1" ht="9.75" customHeight="1">
      <c r="A41" s="198"/>
      <c r="B41" s="198"/>
      <c r="C41" s="198"/>
      <c r="D41" s="243"/>
      <c r="E41" s="201"/>
      <c r="F41" s="201"/>
      <c r="H41" s="201"/>
      <c r="I41" s="214"/>
      <c r="J41" s="215" t="s">
        <v>45</v>
      </c>
      <c r="K41" s="216"/>
      <c r="L41" s="201"/>
      <c r="M41" s="200"/>
      <c r="N41" s="201"/>
      <c r="O41" s="221"/>
      <c r="P41" s="228"/>
      <c r="Q41" s="200"/>
    </row>
    <row r="42" spans="1:17" s="199" customFormat="1" ht="9.75" customHeight="1">
      <c r="A42" s="198"/>
      <c r="B42" s="198"/>
      <c r="C42" s="198"/>
      <c r="D42" s="243"/>
      <c r="E42" s="201"/>
      <c r="F42" s="201"/>
      <c r="H42" s="201"/>
      <c r="I42" s="214"/>
      <c r="J42" s="217" t="s">
        <v>46</v>
      </c>
      <c r="K42" s="218"/>
      <c r="L42" s="201"/>
      <c r="M42" s="200"/>
      <c r="N42" s="201"/>
      <c r="O42" s="221"/>
      <c r="P42" s="228"/>
      <c r="Q42" s="200"/>
    </row>
    <row r="43" spans="1:17" s="199" customFormat="1" ht="9.75" customHeight="1">
      <c r="A43" s="198"/>
      <c r="B43" s="204"/>
      <c r="C43" s="205"/>
      <c r="D43" s="206"/>
      <c r="E43" s="207" t="s">
        <v>45</v>
      </c>
      <c r="F43" s="207"/>
      <c r="G43" s="219"/>
      <c r="H43" s="207"/>
      <c r="I43" s="220"/>
      <c r="J43" s="201" t="s">
        <v>91</v>
      </c>
      <c r="K43" s="239"/>
      <c r="L43" s="240"/>
      <c r="M43" s="216"/>
      <c r="N43" s="201"/>
      <c r="O43" s="221"/>
      <c r="P43" s="228"/>
      <c r="Q43" s="200"/>
    </row>
    <row r="44" spans="1:17" s="199" customFormat="1" ht="9.75" customHeight="1">
      <c r="A44" s="198"/>
      <c r="B44" s="211"/>
      <c r="C44" s="211"/>
      <c r="D44" s="211"/>
      <c r="E44" s="207" t="s">
        <v>46</v>
      </c>
      <c r="F44" s="207"/>
      <c r="G44" s="219"/>
      <c r="H44" s="207"/>
      <c r="I44" s="223"/>
      <c r="J44" s="201"/>
      <c r="K44" s="239"/>
      <c r="L44" s="241"/>
      <c r="M44" s="242"/>
      <c r="N44" s="201"/>
      <c r="O44" s="221"/>
      <c r="P44" s="228"/>
      <c r="Q44" s="200"/>
    </row>
    <row r="45" spans="1:17" s="199" customFormat="1" ht="9.75" customHeight="1">
      <c r="A45" s="198"/>
      <c r="B45" s="198"/>
      <c r="C45" s="198"/>
      <c r="D45" s="243"/>
      <c r="E45" s="201"/>
      <c r="F45" s="201"/>
      <c r="H45" s="201"/>
      <c r="I45" s="244"/>
      <c r="J45" s="201"/>
      <c r="K45" s="239"/>
      <c r="L45" s="215" t="s">
        <v>68</v>
      </c>
      <c r="M45" s="200"/>
      <c r="N45" s="201"/>
      <c r="O45" s="221"/>
      <c r="P45" s="228"/>
      <c r="Q45" s="200"/>
    </row>
    <row r="46" spans="1:17" s="199" customFormat="1" ht="9.75" customHeight="1">
      <c r="A46" s="198"/>
      <c r="B46" s="198"/>
      <c r="C46" s="198"/>
      <c r="D46" s="243"/>
      <c r="E46" s="201"/>
      <c r="F46" s="201"/>
      <c r="H46" s="201"/>
      <c r="I46" s="244"/>
      <c r="J46" s="201"/>
      <c r="K46" s="246"/>
      <c r="L46" s="217" t="s">
        <v>69</v>
      </c>
      <c r="M46" s="218"/>
      <c r="N46" s="201"/>
      <c r="O46" s="221"/>
      <c r="P46" s="228"/>
      <c r="Q46" s="200"/>
    </row>
    <row r="47" spans="1:17" s="199" customFormat="1" ht="9.75" customHeight="1">
      <c r="A47" s="198"/>
      <c r="B47" s="204"/>
      <c r="C47" s="205"/>
      <c r="D47" s="206"/>
      <c r="E47" s="207" t="s">
        <v>60</v>
      </c>
      <c r="F47" s="207"/>
      <c r="G47" s="219"/>
      <c r="H47" s="207"/>
      <c r="I47" s="245"/>
      <c r="J47" s="201"/>
      <c r="K47" s="246"/>
      <c r="L47" s="201" t="s">
        <v>91</v>
      </c>
      <c r="M47" s="221"/>
      <c r="N47" s="222" t="s">
        <v>95</v>
      </c>
      <c r="O47" s="221"/>
      <c r="P47" s="228"/>
      <c r="Q47" s="200"/>
    </row>
    <row r="48" spans="1:17" s="199" customFormat="1" ht="9.75" customHeight="1">
      <c r="A48" s="198"/>
      <c r="B48" s="211"/>
      <c r="C48" s="211"/>
      <c r="D48" s="211"/>
      <c r="E48" s="207" t="s">
        <v>61</v>
      </c>
      <c r="F48" s="207"/>
      <c r="G48" s="219"/>
      <c r="H48" s="207"/>
      <c r="I48" s="223"/>
      <c r="J48" s="213"/>
      <c r="K48" s="239"/>
      <c r="L48" s="201"/>
      <c r="M48" s="221"/>
      <c r="N48" s="228"/>
      <c r="O48" s="221"/>
      <c r="P48" s="228"/>
      <c r="Q48" s="200"/>
    </row>
    <row r="49" spans="1:17" s="199" customFormat="1" ht="9.75" customHeight="1">
      <c r="A49" s="198"/>
      <c r="B49" s="198"/>
      <c r="C49" s="198"/>
      <c r="D49" s="198"/>
      <c r="E49" s="201"/>
      <c r="F49" s="201"/>
      <c r="H49" s="201"/>
      <c r="I49" s="214"/>
      <c r="J49" s="215" t="s">
        <v>68</v>
      </c>
      <c r="K49" s="247"/>
      <c r="L49" s="201"/>
      <c r="M49" s="221"/>
      <c r="N49" s="228"/>
      <c r="O49" s="221"/>
      <c r="P49" s="228"/>
      <c r="Q49" s="200"/>
    </row>
    <row r="50" spans="1:17" s="199" customFormat="1" ht="9.75" customHeight="1">
      <c r="A50" s="198"/>
      <c r="B50" s="198"/>
      <c r="C50" s="198"/>
      <c r="D50" s="198"/>
      <c r="E50" s="201"/>
      <c r="F50" s="201"/>
      <c r="H50" s="201"/>
      <c r="I50" s="214"/>
      <c r="J50" s="217" t="s">
        <v>69</v>
      </c>
      <c r="K50" s="223"/>
      <c r="L50" s="201"/>
      <c r="M50" s="221"/>
      <c r="N50" s="228"/>
      <c r="O50" s="221"/>
      <c r="P50" s="228"/>
      <c r="Q50" s="200"/>
    </row>
    <row r="51" spans="1:17" s="199" customFormat="1" ht="9.75" customHeight="1">
      <c r="A51" s="198"/>
      <c r="B51" s="204"/>
      <c r="C51" s="205"/>
      <c r="D51" s="206"/>
      <c r="E51" s="207" t="s">
        <v>68</v>
      </c>
      <c r="F51" s="208"/>
      <c r="G51" s="209"/>
      <c r="H51" s="208"/>
      <c r="I51" s="264"/>
      <c r="J51" s="201">
        <v>86</v>
      </c>
      <c r="K51" s="200"/>
      <c r="L51" s="240"/>
      <c r="M51" s="238"/>
      <c r="N51" s="228"/>
      <c r="O51" s="221"/>
      <c r="P51" s="228"/>
      <c r="Q51" s="200"/>
    </row>
    <row r="52" spans="1:17" s="199" customFormat="1" ht="9.75" customHeight="1">
      <c r="A52" s="198"/>
      <c r="B52" s="211"/>
      <c r="C52" s="211"/>
      <c r="D52" s="211"/>
      <c r="E52" s="207" t="s">
        <v>69</v>
      </c>
      <c r="F52" s="208"/>
      <c r="G52" s="209"/>
      <c r="H52" s="208"/>
      <c r="I52" s="212"/>
      <c r="J52" s="201"/>
      <c r="K52" s="200"/>
      <c r="L52" s="241"/>
      <c r="M52" s="225"/>
      <c r="N52" s="228"/>
      <c r="O52" s="221"/>
      <c r="P52" s="228"/>
      <c r="Q52" s="200"/>
    </row>
    <row r="53" spans="1:17" s="199" customFormat="1" ht="9.75" customHeight="1">
      <c r="A53" s="198"/>
      <c r="B53" s="198"/>
      <c r="C53" s="198"/>
      <c r="D53" s="198"/>
      <c r="E53" s="201"/>
      <c r="F53" s="201"/>
      <c r="H53" s="201"/>
      <c r="I53" s="244"/>
      <c r="J53" s="201"/>
      <c r="K53" s="200"/>
      <c r="L53" s="201"/>
      <c r="M53" s="221"/>
      <c r="N53" s="237"/>
      <c r="O53" s="221"/>
      <c r="P53" s="228"/>
      <c r="Q53" s="200"/>
    </row>
    <row r="54" spans="1:17" s="199" customFormat="1" ht="9.75" customHeight="1">
      <c r="A54" s="198"/>
      <c r="B54" s="198"/>
      <c r="C54" s="198"/>
      <c r="D54" s="198"/>
      <c r="E54" s="228"/>
      <c r="F54" s="201"/>
      <c r="H54" s="201"/>
      <c r="I54" s="244"/>
      <c r="J54" s="201"/>
      <c r="K54" s="200"/>
      <c r="L54" s="201"/>
      <c r="M54" s="236"/>
      <c r="N54" s="237"/>
      <c r="O54" s="225"/>
      <c r="P54" s="228"/>
      <c r="Q54" s="200"/>
    </row>
    <row r="55" spans="1:17" s="199" customFormat="1" ht="9.75" customHeight="1">
      <c r="A55" s="198"/>
      <c r="B55" s="204"/>
      <c r="C55" s="205"/>
      <c r="D55" s="206"/>
      <c r="E55" s="207" t="s">
        <v>49</v>
      </c>
      <c r="F55" s="208"/>
      <c r="G55" s="209"/>
      <c r="H55" s="208"/>
      <c r="I55" s="210"/>
      <c r="J55" s="201"/>
      <c r="K55" s="200"/>
      <c r="L55" s="237"/>
      <c r="M55" s="221"/>
      <c r="N55" s="228"/>
      <c r="O55" s="221"/>
      <c r="P55" s="228"/>
      <c r="Q55" s="200"/>
    </row>
    <row r="56" spans="1:17" s="199" customFormat="1" ht="9.75" customHeight="1">
      <c r="A56" s="198"/>
      <c r="B56" s="211"/>
      <c r="C56" s="211"/>
      <c r="D56" s="211"/>
      <c r="E56" s="207" t="s">
        <v>50</v>
      </c>
      <c r="F56" s="208"/>
      <c r="G56" s="209"/>
      <c r="H56" s="208"/>
      <c r="I56" s="212"/>
      <c r="J56" s="213"/>
      <c r="K56" s="200"/>
      <c r="L56" s="237"/>
      <c r="M56" s="225"/>
      <c r="N56" s="228"/>
      <c r="O56" s="221"/>
      <c r="P56" s="228"/>
      <c r="Q56" s="200"/>
    </row>
    <row r="57" spans="1:17" s="260" customFormat="1" ht="9.75" customHeight="1">
      <c r="A57" s="198"/>
      <c r="B57" s="198"/>
      <c r="C57" s="198"/>
      <c r="D57" s="198"/>
      <c r="E57" s="201"/>
      <c r="F57" s="201"/>
      <c r="G57" s="199"/>
      <c r="H57" s="201"/>
      <c r="I57" s="214"/>
      <c r="J57" s="215" t="s">
        <v>26</v>
      </c>
      <c r="K57" s="216"/>
      <c r="L57" s="258"/>
      <c r="M57" s="259"/>
      <c r="N57" s="258"/>
      <c r="O57" s="259"/>
      <c r="P57" s="258"/>
      <c r="Q57" s="259"/>
    </row>
    <row r="58" spans="2:11" ht="12.75">
      <c r="B58" s="198"/>
      <c r="C58" s="198"/>
      <c r="D58" s="198"/>
      <c r="E58" s="201"/>
      <c r="F58" s="201"/>
      <c r="G58" s="199"/>
      <c r="H58" s="201"/>
      <c r="I58" s="214"/>
      <c r="J58" s="217" t="s">
        <v>27</v>
      </c>
      <c r="K58" s="218"/>
    </row>
    <row r="59" spans="2:12" ht="12.75">
      <c r="B59" s="204"/>
      <c r="C59" s="205"/>
      <c r="D59" s="206"/>
      <c r="E59" s="207" t="s">
        <v>26</v>
      </c>
      <c r="F59" s="207"/>
      <c r="G59" s="219"/>
      <c r="H59" s="207"/>
      <c r="I59" s="220"/>
      <c r="J59" s="201">
        <v>81</v>
      </c>
      <c r="K59" s="221"/>
      <c r="L59" s="222" t="s">
        <v>96</v>
      </c>
    </row>
    <row r="60" spans="2:11" ht="12.75">
      <c r="B60" s="211"/>
      <c r="C60" s="211"/>
      <c r="D60" s="211"/>
      <c r="E60" s="207" t="s">
        <v>27</v>
      </c>
      <c r="F60" s="207"/>
      <c r="G60" s="219"/>
      <c r="H60" s="207"/>
      <c r="I60" s="223"/>
      <c r="J60" s="201"/>
      <c r="K60" s="221"/>
    </row>
    <row r="62" spans="2:12" ht="12.75">
      <c r="B62" s="204"/>
      <c r="C62" s="205"/>
      <c r="D62" s="206"/>
      <c r="E62" s="207" t="s">
        <v>60</v>
      </c>
      <c r="F62" s="208"/>
      <c r="G62" s="209"/>
      <c r="H62" s="208"/>
      <c r="I62" s="210"/>
      <c r="J62" s="201"/>
      <c r="K62" s="200"/>
      <c r="L62" s="237"/>
    </row>
    <row r="63" spans="2:12" ht="12.75">
      <c r="B63" s="211"/>
      <c r="C63" s="211"/>
      <c r="D63" s="211"/>
      <c r="E63" s="207" t="s">
        <v>61</v>
      </c>
      <c r="F63" s="208"/>
      <c r="G63" s="209"/>
      <c r="H63" s="208"/>
      <c r="I63" s="212"/>
      <c r="J63" s="213"/>
      <c r="K63" s="200"/>
      <c r="L63" s="237"/>
    </row>
    <row r="64" spans="2:12" ht="17.25">
      <c r="B64" s="198"/>
      <c r="C64" s="198"/>
      <c r="D64" s="198"/>
      <c r="E64" s="201"/>
      <c r="F64" s="201"/>
      <c r="G64" s="199"/>
      <c r="H64" s="201"/>
      <c r="I64" s="214"/>
      <c r="J64" s="215" t="s">
        <v>60</v>
      </c>
      <c r="K64" s="216"/>
      <c r="L64" s="258"/>
    </row>
    <row r="65" spans="2:11" ht="12.75">
      <c r="B65" s="198"/>
      <c r="C65" s="198"/>
      <c r="D65" s="198"/>
      <c r="E65" s="201"/>
      <c r="F65" s="201"/>
      <c r="G65" s="199"/>
      <c r="H65" s="201"/>
      <c r="I65" s="214"/>
      <c r="J65" s="217" t="s">
        <v>61</v>
      </c>
      <c r="K65" s="218"/>
    </row>
    <row r="66" spans="2:12" ht="12.75">
      <c r="B66" s="204"/>
      <c r="C66" s="205"/>
      <c r="D66" s="206"/>
      <c r="E66" s="248" t="s">
        <v>20</v>
      </c>
      <c r="F66" s="207"/>
      <c r="G66" s="219"/>
      <c r="H66" s="207"/>
      <c r="I66" s="220"/>
      <c r="J66" s="201" t="s">
        <v>91</v>
      </c>
      <c r="K66" s="221"/>
      <c r="L66" s="222" t="s">
        <v>97</v>
      </c>
    </row>
    <row r="67" spans="2:11" ht="12.75">
      <c r="B67" s="211"/>
      <c r="C67" s="211"/>
      <c r="D67" s="211"/>
      <c r="E67" s="248" t="s">
        <v>21</v>
      </c>
      <c r="F67" s="207"/>
      <c r="G67" s="219"/>
      <c r="H67" s="207"/>
      <c r="I67" s="223"/>
      <c r="J67" s="201"/>
      <c r="K67" s="221"/>
    </row>
  </sheetData>
  <sheetProtection/>
  <printOptions horizontalCentered="1"/>
  <pageMargins left="0.35" right="0.35" top="0.39" bottom="0.39" header="0"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Q55"/>
  <sheetViews>
    <sheetView showGridLines="0" showZeros="0" view="pageBreakPreview" zoomScaleSheetLayoutView="100" zoomScalePageLayoutView="0" workbookViewId="0" topLeftCell="A1">
      <selection activeCell="Q7" sqref="Q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1.75" customHeight="1">
      <c r="A1" s="1" t="str">
        <f>'[2]Информация'!$A$9</f>
        <v>Ялта-2007 "Бархатный сезон"</v>
      </c>
      <c r="B1" s="161"/>
      <c r="C1" s="161"/>
      <c r="D1" s="162"/>
      <c r="E1" s="162"/>
      <c r="F1" s="163"/>
      <c r="G1" s="164"/>
      <c r="I1" s="166"/>
      <c r="J1" s="167"/>
      <c r="K1" s="166"/>
      <c r="L1" s="161"/>
      <c r="M1" s="161"/>
      <c r="N1" s="168"/>
      <c r="O1" s="166"/>
      <c r="Q1" s="166"/>
    </row>
    <row r="2" spans="1:17" s="171" customFormat="1" ht="12.75">
      <c r="A2" s="169"/>
      <c r="B2" s="169"/>
      <c r="C2" s="169"/>
      <c r="D2" s="169"/>
      <c r="E2" s="169"/>
      <c r="F2" s="170"/>
      <c r="G2" s="170"/>
      <c r="I2" s="172"/>
      <c r="J2" s="167"/>
      <c r="K2" s="167"/>
      <c r="L2" s="167"/>
      <c r="M2" s="172"/>
      <c r="O2" s="172"/>
      <c r="Q2" s="172"/>
    </row>
    <row r="3" spans="1:17" s="179" customFormat="1" ht="12" customHeight="1">
      <c r="A3" s="173" t="s">
        <v>0</v>
      </c>
      <c r="B3" s="173"/>
      <c r="C3" s="173"/>
      <c r="D3" s="173"/>
      <c r="E3" s="173"/>
      <c r="F3" s="173" t="s">
        <v>1</v>
      </c>
      <c r="G3" s="173"/>
      <c r="H3" s="173"/>
      <c r="I3" s="174"/>
      <c r="J3" s="175" t="s">
        <v>89</v>
      </c>
      <c r="K3" s="176"/>
      <c r="L3" s="177"/>
      <c r="M3" s="174"/>
      <c r="N3" s="173"/>
      <c r="O3" s="174"/>
      <c r="P3" s="173"/>
      <c r="Q3" s="178" t="s">
        <v>2</v>
      </c>
    </row>
    <row r="4" spans="1:17" s="187" customFormat="1" ht="15" customHeight="1" thickBot="1">
      <c r="A4" s="180" t="str">
        <f>'[2]Информация'!$A$15</f>
        <v>5-7 октября</v>
      </c>
      <c r="B4" s="181"/>
      <c r="C4" s="181"/>
      <c r="D4" s="181"/>
      <c r="E4" s="181"/>
      <c r="F4" s="180" t="str">
        <f>'[2]Информация'!$A$11</f>
        <v>ДЮСШ, гост. Ялта</v>
      </c>
      <c r="G4" s="181"/>
      <c r="H4" s="181"/>
      <c r="I4" s="182"/>
      <c r="J4" s="183">
        <f>'[2]Информация'!$A$13</f>
        <v>1</v>
      </c>
      <c r="K4" s="184"/>
      <c r="L4" s="185"/>
      <c r="M4" s="182"/>
      <c r="N4" s="181"/>
      <c r="O4" s="182"/>
      <c r="P4" s="181"/>
      <c r="Q4" s="186" t="str">
        <f>'[2]Информация'!$A$17</f>
        <v>Евгений Зукин</v>
      </c>
    </row>
    <row r="5" spans="1:17" s="179" customFormat="1" ht="9">
      <c r="A5" s="188"/>
      <c r="B5" s="189"/>
      <c r="C5" s="189"/>
      <c r="D5" s="189"/>
      <c r="E5" s="190" t="s">
        <v>7</v>
      </c>
      <c r="F5" s="190" t="s">
        <v>8</v>
      </c>
      <c r="G5" s="190"/>
      <c r="H5" s="189" t="s">
        <v>9</v>
      </c>
      <c r="I5" s="191"/>
      <c r="J5" s="189"/>
      <c r="K5" s="191"/>
      <c r="L5" s="189"/>
      <c r="M5" s="191"/>
      <c r="N5" s="189"/>
      <c r="O5" s="191"/>
      <c r="P5" s="189"/>
      <c r="Q5" s="174"/>
    </row>
    <row r="6" spans="1:17" s="179" customFormat="1" ht="3.75" customHeight="1">
      <c r="A6" s="192"/>
      <c r="B6" s="193"/>
      <c r="C6" s="193"/>
      <c r="D6" s="193"/>
      <c r="E6" s="194"/>
      <c r="F6" s="194"/>
      <c r="G6" s="195"/>
      <c r="H6" s="194"/>
      <c r="I6" s="196"/>
      <c r="J6" s="193"/>
      <c r="K6" s="196"/>
      <c r="L6" s="193"/>
      <c r="M6" s="196"/>
      <c r="N6" s="193"/>
      <c r="O6" s="196"/>
      <c r="P6" s="193"/>
      <c r="Q6" s="197"/>
    </row>
    <row r="7" spans="1:17" s="199" customFormat="1" ht="9.75" customHeight="1">
      <c r="A7" s="198"/>
      <c r="B7" s="204"/>
      <c r="C7" s="205"/>
      <c r="D7" s="206"/>
      <c r="E7" s="248" t="s">
        <v>23</v>
      </c>
      <c r="F7" s="208"/>
      <c r="G7" s="209"/>
      <c r="H7" s="208"/>
      <c r="I7" s="210"/>
      <c r="J7" s="201"/>
      <c r="K7" s="200"/>
      <c r="L7" s="201"/>
      <c r="M7" s="200"/>
      <c r="N7" s="201"/>
      <c r="O7" s="200"/>
      <c r="P7" s="201"/>
      <c r="Q7" s="200"/>
    </row>
    <row r="8" spans="1:17" s="199" customFormat="1" ht="9.75" customHeight="1">
      <c r="A8" s="198"/>
      <c r="B8" s="211"/>
      <c r="C8" s="211"/>
      <c r="D8" s="211"/>
      <c r="E8" s="248" t="s">
        <v>24</v>
      </c>
      <c r="F8" s="208"/>
      <c r="G8" s="209"/>
      <c r="H8" s="208"/>
      <c r="I8" s="212"/>
      <c r="J8" s="213"/>
      <c r="K8" s="200"/>
      <c r="L8" s="201"/>
      <c r="M8" s="200"/>
      <c r="N8" s="201"/>
      <c r="O8" s="202"/>
      <c r="P8" s="203"/>
      <c r="Q8" s="203"/>
    </row>
    <row r="9" spans="1:17" s="199" customFormat="1" ht="9.75" customHeight="1">
      <c r="A9" s="198"/>
      <c r="B9" s="198"/>
      <c r="C9" s="198"/>
      <c r="D9" s="198"/>
      <c r="E9" s="201"/>
      <c r="F9" s="201"/>
      <c r="H9" s="201"/>
      <c r="I9" s="214"/>
      <c r="J9" s="215" t="s">
        <v>29</v>
      </c>
      <c r="K9" s="216"/>
      <c r="L9" s="201"/>
      <c r="M9" s="200"/>
      <c r="N9" s="201"/>
      <c r="O9" s="200"/>
      <c r="P9" s="201"/>
      <c r="Q9" s="200"/>
    </row>
    <row r="10" spans="1:17" s="199" customFormat="1" ht="9.75" customHeight="1">
      <c r="A10" s="198"/>
      <c r="B10" s="198"/>
      <c r="C10" s="198"/>
      <c r="D10" s="198"/>
      <c r="E10" s="201"/>
      <c r="F10" s="201"/>
      <c r="H10" s="201"/>
      <c r="I10" s="214"/>
      <c r="J10" s="217" t="s">
        <v>30</v>
      </c>
      <c r="K10" s="218"/>
      <c r="L10" s="201"/>
      <c r="M10" s="200"/>
      <c r="N10" s="201"/>
      <c r="O10" s="200"/>
      <c r="P10" s="201"/>
      <c r="Q10" s="200"/>
    </row>
    <row r="11" spans="1:17" s="199" customFormat="1" ht="9.75" customHeight="1">
      <c r="A11" s="198"/>
      <c r="B11" s="204"/>
      <c r="C11" s="205"/>
      <c r="D11" s="206"/>
      <c r="E11" s="207" t="s">
        <v>29</v>
      </c>
      <c r="F11" s="207"/>
      <c r="G11" s="219"/>
      <c r="H11" s="207"/>
      <c r="I11" s="220"/>
      <c r="J11" s="201">
        <v>81</v>
      </c>
      <c r="K11" s="239"/>
      <c r="L11" s="240"/>
      <c r="M11" s="216"/>
      <c r="N11" s="201"/>
      <c r="O11" s="200"/>
      <c r="P11" s="201"/>
      <c r="Q11" s="200"/>
    </row>
    <row r="12" spans="1:17" s="199" customFormat="1" ht="9.75" customHeight="1">
      <c r="A12" s="198"/>
      <c r="B12" s="211"/>
      <c r="C12" s="211"/>
      <c r="D12" s="211"/>
      <c r="E12" s="207" t="s">
        <v>30</v>
      </c>
      <c r="F12" s="207"/>
      <c r="G12" s="219"/>
      <c r="H12" s="207"/>
      <c r="I12" s="223"/>
      <c r="J12" s="201"/>
      <c r="K12" s="239"/>
      <c r="L12" s="241"/>
      <c r="M12" s="242"/>
      <c r="N12" s="201"/>
      <c r="O12" s="200"/>
      <c r="P12" s="201"/>
      <c r="Q12" s="200"/>
    </row>
    <row r="13" spans="1:17" s="199" customFormat="1" ht="9.75" customHeight="1">
      <c r="A13" s="198"/>
      <c r="B13" s="198"/>
      <c r="C13" s="198"/>
      <c r="D13" s="243"/>
      <c r="E13" s="201"/>
      <c r="F13" s="201"/>
      <c r="H13" s="201"/>
      <c r="I13" s="244"/>
      <c r="J13" s="201"/>
      <c r="K13" s="239"/>
      <c r="L13" s="215" t="s">
        <v>29</v>
      </c>
      <c r="M13" s="200"/>
      <c r="N13" s="201"/>
      <c r="O13" s="200"/>
      <c r="P13" s="201"/>
      <c r="Q13" s="200"/>
    </row>
    <row r="14" spans="1:17" s="199" customFormat="1" ht="9.75" customHeight="1">
      <c r="A14" s="198"/>
      <c r="B14" s="198"/>
      <c r="C14" s="198"/>
      <c r="D14" s="243"/>
      <c r="E14" s="201"/>
      <c r="F14" s="201"/>
      <c r="H14" s="201"/>
      <c r="I14" s="244"/>
      <c r="J14" s="201"/>
      <c r="K14" s="214"/>
      <c r="L14" s="217" t="s">
        <v>30</v>
      </c>
      <c r="M14" s="218"/>
      <c r="N14" s="201"/>
      <c r="O14" s="200"/>
      <c r="P14" s="201"/>
      <c r="Q14" s="200"/>
    </row>
    <row r="15" spans="1:17" s="199" customFormat="1" ht="9.75" customHeight="1">
      <c r="A15" s="198"/>
      <c r="B15" s="204"/>
      <c r="C15" s="205"/>
      <c r="D15" s="206"/>
      <c r="E15" s="207" t="s">
        <v>38</v>
      </c>
      <c r="F15" s="207"/>
      <c r="G15" s="219"/>
      <c r="H15" s="207"/>
      <c r="I15" s="245"/>
      <c r="J15" s="201"/>
      <c r="K15" s="246"/>
      <c r="L15" s="201">
        <v>81</v>
      </c>
      <c r="M15" s="239"/>
      <c r="N15" s="240"/>
      <c r="O15" s="200"/>
      <c r="P15" s="201"/>
      <c r="Q15" s="200"/>
    </row>
    <row r="16" spans="1:17" s="199" customFormat="1" ht="9.75" customHeight="1">
      <c r="A16" s="198"/>
      <c r="B16" s="211"/>
      <c r="C16" s="211"/>
      <c r="D16" s="211"/>
      <c r="E16" s="207" t="s">
        <v>39</v>
      </c>
      <c r="F16" s="207"/>
      <c r="G16" s="219"/>
      <c r="H16" s="207"/>
      <c r="I16" s="223"/>
      <c r="J16" s="213"/>
      <c r="K16" s="239"/>
      <c r="L16" s="201"/>
      <c r="M16" s="239"/>
      <c r="N16" s="201"/>
      <c r="O16" s="200"/>
      <c r="P16" s="201"/>
      <c r="Q16" s="200"/>
    </row>
    <row r="17" spans="1:17" s="199" customFormat="1" ht="9.75" customHeight="1">
      <c r="A17" s="198"/>
      <c r="B17" s="198"/>
      <c r="C17" s="198"/>
      <c r="D17" s="243"/>
      <c r="E17" s="201"/>
      <c r="F17" s="201"/>
      <c r="H17" s="201"/>
      <c r="I17" s="214"/>
      <c r="J17" s="215" t="s">
        <v>38</v>
      </c>
      <c r="K17" s="247"/>
      <c r="L17" s="201"/>
      <c r="M17" s="239"/>
      <c r="N17" s="201"/>
      <c r="O17" s="200"/>
      <c r="P17" s="201"/>
      <c r="Q17" s="200"/>
    </row>
    <row r="18" spans="1:17" s="199" customFormat="1" ht="9.75" customHeight="1">
      <c r="A18" s="198"/>
      <c r="B18" s="198"/>
      <c r="C18" s="198"/>
      <c r="D18" s="243"/>
      <c r="E18" s="201"/>
      <c r="F18" s="201"/>
      <c r="H18" s="201"/>
      <c r="I18" s="214"/>
      <c r="J18" s="217" t="s">
        <v>39</v>
      </c>
      <c r="K18" s="223"/>
      <c r="L18" s="201"/>
      <c r="M18" s="239"/>
      <c r="N18" s="201"/>
      <c r="O18" s="200"/>
      <c r="P18" s="201"/>
      <c r="Q18" s="200"/>
    </row>
    <row r="19" spans="1:17" s="199" customFormat="1" ht="9.75" customHeight="1">
      <c r="A19" s="198"/>
      <c r="B19" s="204"/>
      <c r="C19" s="205"/>
      <c r="D19" s="206"/>
      <c r="E19" s="207" t="s">
        <v>40</v>
      </c>
      <c r="F19" s="207"/>
      <c r="G19" s="219"/>
      <c r="H19" s="207"/>
      <c r="I19" s="220"/>
      <c r="J19" s="201">
        <v>82</v>
      </c>
      <c r="K19" s="200"/>
      <c r="L19" s="240"/>
      <c r="M19" s="247"/>
      <c r="N19" s="201"/>
      <c r="O19" s="200"/>
      <c r="P19" s="201"/>
      <c r="Q19" s="200"/>
    </row>
    <row r="20" spans="1:17" s="199" customFormat="1" ht="9.75" customHeight="1">
      <c r="A20" s="198"/>
      <c r="B20" s="211"/>
      <c r="C20" s="211"/>
      <c r="D20" s="211"/>
      <c r="E20" s="207" t="s">
        <v>41</v>
      </c>
      <c r="F20" s="207"/>
      <c r="G20" s="219"/>
      <c r="H20" s="207"/>
      <c r="I20" s="223"/>
      <c r="J20" s="201"/>
      <c r="K20" s="200"/>
      <c r="L20" s="241"/>
      <c r="M20" s="262"/>
      <c r="N20" s="201"/>
      <c r="O20" s="200"/>
      <c r="P20" s="201"/>
      <c r="Q20" s="200"/>
    </row>
    <row r="21" spans="1:17" s="199" customFormat="1" ht="9.75" customHeight="1">
      <c r="A21" s="198"/>
      <c r="B21" s="198"/>
      <c r="C21" s="198"/>
      <c r="D21" s="198"/>
      <c r="E21" s="201"/>
      <c r="F21" s="201"/>
      <c r="H21" s="201"/>
      <c r="I21" s="244"/>
      <c r="J21" s="201"/>
      <c r="K21" s="200"/>
      <c r="L21" s="201"/>
      <c r="M21" s="239"/>
      <c r="N21" s="215" t="s">
        <v>66</v>
      </c>
      <c r="O21" s="200"/>
      <c r="P21" s="201"/>
      <c r="Q21" s="200"/>
    </row>
    <row r="22" spans="1:17" s="199" customFormat="1" ht="9.75" customHeight="1">
      <c r="A22" s="198"/>
      <c r="B22" s="198"/>
      <c r="C22" s="198"/>
      <c r="D22" s="198"/>
      <c r="E22" s="201"/>
      <c r="F22" s="201"/>
      <c r="H22" s="201"/>
      <c r="I22" s="244"/>
      <c r="J22" s="201"/>
      <c r="K22" s="200"/>
      <c r="L22" s="201"/>
      <c r="M22" s="246"/>
      <c r="N22" s="217" t="s">
        <v>67</v>
      </c>
      <c r="O22" s="218"/>
      <c r="P22" s="201"/>
      <c r="Q22" s="200"/>
    </row>
    <row r="23" spans="1:17" s="199" customFormat="1" ht="9.75" customHeight="1">
      <c r="A23" s="198"/>
      <c r="B23" s="204"/>
      <c r="C23" s="205"/>
      <c r="D23" s="206"/>
      <c r="E23" s="207" t="s">
        <v>54</v>
      </c>
      <c r="F23" s="208"/>
      <c r="G23" s="209"/>
      <c r="H23" s="208"/>
      <c r="I23" s="210"/>
      <c r="J23" s="201"/>
      <c r="K23" s="200"/>
      <c r="L23" s="201"/>
      <c r="M23" s="239"/>
      <c r="N23" s="201">
        <v>86</v>
      </c>
      <c r="O23" s="221"/>
      <c r="P23" s="228" t="s">
        <v>98</v>
      </c>
      <c r="Q23" s="221"/>
    </row>
    <row r="24" spans="1:17" s="199" customFormat="1" ht="9.75" customHeight="1">
      <c r="A24" s="198"/>
      <c r="B24" s="211"/>
      <c r="C24" s="211"/>
      <c r="D24" s="211"/>
      <c r="E24" s="207" t="s">
        <v>55</v>
      </c>
      <c r="F24" s="208"/>
      <c r="G24" s="209"/>
      <c r="H24" s="208"/>
      <c r="I24" s="212"/>
      <c r="J24" s="213"/>
      <c r="K24" s="200"/>
      <c r="L24" s="201"/>
      <c r="M24" s="239"/>
      <c r="N24" s="201"/>
      <c r="O24" s="221"/>
      <c r="P24" s="228"/>
      <c r="Q24" s="221"/>
    </row>
    <row r="25" spans="1:17" s="199" customFormat="1" ht="9.75" customHeight="1">
      <c r="A25" s="198"/>
      <c r="B25" s="198"/>
      <c r="C25" s="198"/>
      <c r="D25" s="198"/>
      <c r="E25" s="201"/>
      <c r="F25" s="201"/>
      <c r="H25" s="201"/>
      <c r="I25" s="214"/>
      <c r="J25" s="215" t="s">
        <v>57</v>
      </c>
      <c r="K25" s="216"/>
      <c r="L25" s="201"/>
      <c r="M25" s="239"/>
      <c r="N25" s="201"/>
      <c r="O25" s="221"/>
      <c r="P25" s="228"/>
      <c r="Q25" s="221"/>
    </row>
    <row r="26" spans="1:17" s="199" customFormat="1" ht="9.75" customHeight="1">
      <c r="A26" s="198"/>
      <c r="B26" s="198"/>
      <c r="C26" s="198"/>
      <c r="D26" s="198"/>
      <c r="E26" s="201"/>
      <c r="F26" s="201"/>
      <c r="H26" s="201"/>
      <c r="I26" s="214"/>
      <c r="J26" s="217" t="s">
        <v>58</v>
      </c>
      <c r="K26" s="218"/>
      <c r="L26" s="201"/>
      <c r="M26" s="239"/>
      <c r="N26" s="201"/>
      <c r="O26" s="221"/>
      <c r="P26" s="228"/>
      <c r="Q26" s="221"/>
    </row>
    <row r="27" spans="1:17" s="199" customFormat="1" ht="9.75" customHeight="1">
      <c r="A27" s="198"/>
      <c r="B27" s="204"/>
      <c r="C27" s="205"/>
      <c r="D27" s="206"/>
      <c r="E27" s="207" t="s">
        <v>57</v>
      </c>
      <c r="F27" s="207"/>
      <c r="G27" s="219"/>
      <c r="H27" s="207"/>
      <c r="I27" s="220"/>
      <c r="J27" s="201">
        <v>97</v>
      </c>
      <c r="K27" s="239"/>
      <c r="L27" s="240"/>
      <c r="M27" s="247"/>
      <c r="N27" s="201"/>
      <c r="O27" s="221"/>
      <c r="P27" s="228"/>
      <c r="Q27" s="221"/>
    </row>
    <row r="28" spans="1:17" s="199" customFormat="1" ht="9.75" customHeight="1">
      <c r="A28" s="198"/>
      <c r="B28" s="211"/>
      <c r="C28" s="211"/>
      <c r="D28" s="211"/>
      <c r="E28" s="207" t="s">
        <v>58</v>
      </c>
      <c r="F28" s="207"/>
      <c r="G28" s="219"/>
      <c r="H28" s="207"/>
      <c r="I28" s="223"/>
      <c r="J28" s="201"/>
      <c r="K28" s="239"/>
      <c r="L28" s="241"/>
      <c r="M28" s="262"/>
      <c r="N28" s="201"/>
      <c r="O28" s="221"/>
      <c r="P28" s="228"/>
      <c r="Q28" s="221"/>
    </row>
    <row r="29" spans="1:17" s="199" customFormat="1" ht="9.75" customHeight="1">
      <c r="A29" s="198"/>
      <c r="B29" s="198"/>
      <c r="C29" s="198"/>
      <c r="D29" s="243"/>
      <c r="E29" s="201"/>
      <c r="F29" s="201"/>
      <c r="H29" s="201"/>
      <c r="I29" s="244"/>
      <c r="J29" s="201"/>
      <c r="K29" s="246"/>
      <c r="L29" s="215" t="s">
        <v>66</v>
      </c>
      <c r="M29" s="239"/>
      <c r="N29" s="201"/>
      <c r="O29" s="221"/>
      <c r="P29" s="228"/>
      <c r="Q29" s="221"/>
    </row>
    <row r="30" spans="1:17" s="199" customFormat="1" ht="9.75" customHeight="1">
      <c r="A30" s="198"/>
      <c r="B30" s="198"/>
      <c r="C30" s="198"/>
      <c r="D30" s="243"/>
      <c r="E30" s="201"/>
      <c r="F30" s="201"/>
      <c r="H30" s="201"/>
      <c r="I30" s="244"/>
      <c r="J30" s="201"/>
      <c r="K30" s="246"/>
      <c r="L30" s="217" t="s">
        <v>67</v>
      </c>
      <c r="M30" s="223"/>
      <c r="N30" s="201"/>
      <c r="O30" s="221"/>
      <c r="P30" s="228"/>
      <c r="Q30" s="221"/>
    </row>
    <row r="31" spans="1:17" s="199" customFormat="1" ht="9.75" customHeight="1">
      <c r="A31" s="198"/>
      <c r="B31" s="204"/>
      <c r="C31" s="205"/>
      <c r="D31" s="206"/>
      <c r="E31" s="207" t="s">
        <v>66</v>
      </c>
      <c r="F31" s="207"/>
      <c r="G31" s="219"/>
      <c r="H31" s="207"/>
      <c r="I31" s="245"/>
      <c r="J31" s="201"/>
      <c r="K31" s="239"/>
      <c r="L31" s="201">
        <v>81</v>
      </c>
      <c r="M31" s="200"/>
      <c r="N31" s="240"/>
      <c r="O31" s="221"/>
      <c r="P31" s="228"/>
      <c r="Q31" s="221"/>
    </row>
    <row r="32" spans="1:17" s="199" customFormat="1" ht="9.75" customHeight="1">
      <c r="A32" s="198"/>
      <c r="B32" s="211"/>
      <c r="C32" s="211"/>
      <c r="D32" s="211"/>
      <c r="E32" s="207" t="s">
        <v>67</v>
      </c>
      <c r="F32" s="207"/>
      <c r="G32" s="219"/>
      <c r="H32" s="207"/>
      <c r="I32" s="223"/>
      <c r="J32" s="213"/>
      <c r="K32" s="239"/>
      <c r="L32" s="201"/>
      <c r="M32" s="200"/>
      <c r="N32" s="201"/>
      <c r="O32" s="221"/>
      <c r="P32" s="228"/>
      <c r="Q32" s="221"/>
    </row>
    <row r="33" spans="1:17" s="199" customFormat="1" ht="9.75" customHeight="1">
      <c r="A33" s="198"/>
      <c r="B33" s="198"/>
      <c r="C33" s="198"/>
      <c r="D33" s="243"/>
      <c r="E33" s="201"/>
      <c r="F33" s="201"/>
      <c r="H33" s="201"/>
      <c r="I33" s="214"/>
      <c r="J33" s="215" t="s">
        <v>66</v>
      </c>
      <c r="K33" s="247"/>
      <c r="L33" s="201"/>
      <c r="M33" s="200"/>
      <c r="N33" s="201"/>
      <c r="O33" s="221"/>
      <c r="P33" s="228"/>
      <c r="Q33" s="221"/>
    </row>
    <row r="34" spans="1:17" s="199" customFormat="1" ht="9.75" customHeight="1">
      <c r="A34" s="198"/>
      <c r="B34" s="198"/>
      <c r="C34" s="198"/>
      <c r="D34" s="243"/>
      <c r="E34" s="201"/>
      <c r="F34" s="201"/>
      <c r="H34" s="201"/>
      <c r="I34" s="214"/>
      <c r="J34" s="217" t="s">
        <v>67</v>
      </c>
      <c r="K34" s="223"/>
      <c r="L34" s="201"/>
      <c r="M34" s="200"/>
      <c r="N34" s="201"/>
      <c r="O34" s="221"/>
      <c r="P34" s="228"/>
      <c r="Q34" s="221"/>
    </row>
    <row r="35" spans="1:17" s="199" customFormat="1" ht="9.75" customHeight="1">
      <c r="A35" s="198"/>
      <c r="B35" s="204"/>
      <c r="C35" s="205"/>
      <c r="D35" s="206"/>
      <c r="E35" s="207" t="s">
        <v>72</v>
      </c>
      <c r="F35" s="207"/>
      <c r="G35" s="219"/>
      <c r="H35" s="207"/>
      <c r="I35" s="220"/>
      <c r="J35" s="201">
        <v>85</v>
      </c>
      <c r="K35" s="200"/>
      <c r="L35" s="240"/>
      <c r="M35" s="216"/>
      <c r="N35" s="201"/>
      <c r="O35" s="221"/>
      <c r="P35" s="228"/>
      <c r="Q35" s="221"/>
    </row>
    <row r="36" spans="1:17" s="199" customFormat="1" ht="9.75" customHeight="1">
      <c r="A36" s="198"/>
      <c r="B36" s="211"/>
      <c r="C36" s="211"/>
      <c r="D36" s="211"/>
      <c r="E36" s="207" t="s">
        <v>73</v>
      </c>
      <c r="F36" s="207"/>
      <c r="G36" s="219"/>
      <c r="H36" s="207"/>
      <c r="I36" s="223"/>
      <c r="J36" s="201"/>
      <c r="K36" s="200"/>
      <c r="L36" s="241"/>
      <c r="M36" s="242"/>
      <c r="N36" s="201"/>
      <c r="O36" s="221"/>
      <c r="P36" s="228"/>
      <c r="Q36" s="221"/>
    </row>
    <row r="37" spans="1:17" s="199" customFormat="1" ht="9.75" customHeight="1">
      <c r="A37" s="198"/>
      <c r="B37" s="198"/>
      <c r="C37" s="198"/>
      <c r="D37" s="243"/>
      <c r="E37" s="201"/>
      <c r="F37" s="201"/>
      <c r="H37" s="201"/>
      <c r="I37" s="244"/>
      <c r="J37" s="201"/>
      <c r="K37" s="200"/>
      <c r="L37" s="201"/>
      <c r="M37" s="200"/>
      <c r="N37" s="200"/>
      <c r="O37" s="221"/>
      <c r="P37" s="237"/>
      <c r="Q37" s="221"/>
    </row>
    <row r="38" spans="1:17" s="199" customFormat="1" ht="9.75" customHeight="1">
      <c r="A38" s="198"/>
      <c r="B38" s="198"/>
      <c r="C38" s="198"/>
      <c r="D38" s="243"/>
      <c r="E38" s="201"/>
      <c r="F38" s="201"/>
      <c r="H38" s="201"/>
      <c r="I38" s="244"/>
      <c r="J38" s="201"/>
      <c r="K38" s="200"/>
      <c r="L38" s="201"/>
      <c r="M38" s="200"/>
      <c r="N38" s="263"/>
      <c r="O38" s="236"/>
      <c r="P38" s="237"/>
      <c r="Q38" s="221"/>
    </row>
    <row r="39" spans="1:17" s="199" customFormat="1" ht="9.75" customHeight="1">
      <c r="A39" s="198"/>
      <c r="B39" s="204"/>
      <c r="C39" s="205"/>
      <c r="D39" s="206"/>
      <c r="E39" s="248" t="s">
        <v>23</v>
      </c>
      <c r="F39" s="207"/>
      <c r="G39" s="219"/>
      <c r="H39" s="207"/>
      <c r="I39" s="245"/>
      <c r="J39" s="201"/>
      <c r="K39" s="200"/>
      <c r="L39" s="201"/>
      <c r="M39" s="200"/>
      <c r="N39" s="201"/>
      <c r="O39" s="221"/>
      <c r="P39" s="222"/>
      <c r="Q39" s="200"/>
    </row>
    <row r="40" spans="1:17" s="199" customFormat="1" ht="9.75" customHeight="1">
      <c r="A40" s="198"/>
      <c r="B40" s="211"/>
      <c r="C40" s="211"/>
      <c r="D40" s="211"/>
      <c r="E40" s="248" t="s">
        <v>24</v>
      </c>
      <c r="F40" s="207"/>
      <c r="G40" s="219"/>
      <c r="H40" s="207"/>
      <c r="I40" s="223"/>
      <c r="J40" s="213"/>
      <c r="K40" s="200"/>
      <c r="L40" s="201"/>
      <c r="M40" s="200"/>
      <c r="N40" s="201"/>
      <c r="O40" s="221"/>
      <c r="P40" s="224"/>
      <c r="Q40" s="242"/>
    </row>
    <row r="41" spans="1:17" s="199" customFormat="1" ht="9.75" customHeight="1">
      <c r="A41" s="198"/>
      <c r="B41" s="198"/>
      <c r="C41" s="198"/>
      <c r="D41" s="243"/>
      <c r="E41" s="201"/>
      <c r="F41" s="201"/>
      <c r="H41" s="201"/>
      <c r="I41" s="214"/>
      <c r="J41" s="215" t="s">
        <v>23</v>
      </c>
      <c r="K41" s="216"/>
      <c r="L41" s="201"/>
      <c r="M41" s="200"/>
      <c r="N41" s="201"/>
      <c r="O41" s="221"/>
      <c r="P41" s="228"/>
      <c r="Q41" s="200"/>
    </row>
    <row r="42" spans="1:17" s="199" customFormat="1" ht="9.75" customHeight="1">
      <c r="A42" s="198"/>
      <c r="B42" s="198"/>
      <c r="C42" s="198"/>
      <c r="D42" s="243"/>
      <c r="E42" s="201"/>
      <c r="F42" s="201"/>
      <c r="H42" s="201"/>
      <c r="I42" s="214"/>
      <c r="J42" s="217" t="s">
        <v>24</v>
      </c>
      <c r="K42" s="218"/>
      <c r="L42" s="201"/>
      <c r="M42" s="200"/>
      <c r="N42" s="201"/>
      <c r="O42" s="221"/>
      <c r="P42" s="228"/>
      <c r="Q42" s="200"/>
    </row>
    <row r="43" spans="1:17" s="199" customFormat="1" ht="9.75" customHeight="1">
      <c r="A43" s="198"/>
      <c r="B43" s="204"/>
      <c r="C43" s="205"/>
      <c r="D43" s="206"/>
      <c r="E43" s="207" t="s">
        <v>40</v>
      </c>
      <c r="F43" s="207"/>
      <c r="G43" s="219"/>
      <c r="H43" s="207"/>
      <c r="I43" s="220"/>
      <c r="J43" s="201">
        <v>84</v>
      </c>
      <c r="K43" s="239"/>
      <c r="L43" s="240"/>
      <c r="M43" s="216"/>
      <c r="N43" s="201"/>
      <c r="O43" s="221"/>
      <c r="P43" s="228"/>
      <c r="Q43" s="200"/>
    </row>
    <row r="44" spans="1:17" s="199" customFormat="1" ht="9.75" customHeight="1">
      <c r="A44" s="198"/>
      <c r="B44" s="211"/>
      <c r="C44" s="211"/>
      <c r="D44" s="211"/>
      <c r="E44" s="207" t="s">
        <v>41</v>
      </c>
      <c r="F44" s="207"/>
      <c r="G44" s="219"/>
      <c r="H44" s="207"/>
      <c r="I44" s="223"/>
      <c r="J44" s="201"/>
      <c r="K44" s="239"/>
      <c r="L44" s="241"/>
      <c r="M44" s="242"/>
      <c r="N44" s="201"/>
      <c r="O44" s="221"/>
      <c r="P44" s="228"/>
      <c r="Q44" s="200"/>
    </row>
    <row r="45" spans="1:17" s="199" customFormat="1" ht="9.75" customHeight="1">
      <c r="A45" s="198"/>
      <c r="B45" s="198"/>
      <c r="C45" s="198"/>
      <c r="D45" s="243"/>
      <c r="E45" s="201"/>
      <c r="F45" s="201"/>
      <c r="H45" s="201"/>
      <c r="I45" s="244"/>
      <c r="J45" s="201"/>
      <c r="K45" s="239"/>
      <c r="L45" s="215" t="s">
        <v>72</v>
      </c>
      <c r="M45" s="200"/>
      <c r="N45" s="201"/>
      <c r="O45" s="221"/>
      <c r="P45" s="228"/>
      <c r="Q45" s="200"/>
    </row>
    <row r="46" spans="1:17" s="199" customFormat="1" ht="9.75" customHeight="1">
      <c r="A46" s="198"/>
      <c r="B46" s="198"/>
      <c r="C46" s="198"/>
      <c r="D46" s="243"/>
      <c r="E46" s="201"/>
      <c r="F46" s="201"/>
      <c r="H46" s="201"/>
      <c r="I46" s="244"/>
      <c r="J46" s="201"/>
      <c r="K46" s="246"/>
      <c r="L46" s="217" t="s">
        <v>73</v>
      </c>
      <c r="M46" s="218"/>
      <c r="N46" s="201"/>
      <c r="O46" s="221"/>
      <c r="P46" s="228"/>
      <c r="Q46" s="200"/>
    </row>
    <row r="47" spans="1:17" s="199" customFormat="1" ht="9.75" customHeight="1">
      <c r="A47" s="198"/>
      <c r="B47" s="204"/>
      <c r="C47" s="205"/>
      <c r="D47" s="206"/>
      <c r="E47" s="207" t="s">
        <v>54</v>
      </c>
      <c r="F47" s="207"/>
      <c r="G47" s="219"/>
      <c r="H47" s="207"/>
      <c r="I47" s="245"/>
      <c r="J47" s="201"/>
      <c r="K47" s="246"/>
      <c r="L47" s="201" t="s">
        <v>91</v>
      </c>
      <c r="M47" s="221"/>
      <c r="N47" s="222" t="s">
        <v>99</v>
      </c>
      <c r="O47" s="221"/>
      <c r="P47" s="228"/>
      <c r="Q47" s="200"/>
    </row>
    <row r="48" spans="1:17" s="199" customFormat="1" ht="9.75" customHeight="1">
      <c r="A48" s="198"/>
      <c r="B48" s="211"/>
      <c r="C48" s="211"/>
      <c r="D48" s="211"/>
      <c r="E48" s="207" t="s">
        <v>55</v>
      </c>
      <c r="F48" s="207"/>
      <c r="G48" s="219"/>
      <c r="H48" s="207"/>
      <c r="I48" s="223"/>
      <c r="J48" s="213"/>
      <c r="K48" s="239"/>
      <c r="L48" s="201"/>
      <c r="M48" s="221"/>
      <c r="N48" s="228"/>
      <c r="O48" s="221"/>
      <c r="P48" s="228"/>
      <c r="Q48" s="200"/>
    </row>
    <row r="49" spans="1:17" s="199" customFormat="1" ht="9.75" customHeight="1">
      <c r="A49" s="198"/>
      <c r="B49" s="198"/>
      <c r="C49" s="198"/>
      <c r="D49" s="198"/>
      <c r="E49" s="201"/>
      <c r="F49" s="201"/>
      <c r="H49" s="201"/>
      <c r="I49" s="214"/>
      <c r="J49" s="215" t="s">
        <v>72</v>
      </c>
      <c r="K49" s="247"/>
      <c r="L49" s="201"/>
      <c r="M49" s="221"/>
      <c r="N49" s="228"/>
      <c r="O49" s="221"/>
      <c r="P49" s="228"/>
      <c r="Q49" s="200"/>
    </row>
    <row r="50" spans="1:17" s="199" customFormat="1" ht="9.75" customHeight="1">
      <c r="A50" s="198"/>
      <c r="B50" s="198"/>
      <c r="C50" s="198"/>
      <c r="D50" s="198"/>
      <c r="E50" s="201"/>
      <c r="F50" s="201"/>
      <c r="H50" s="201"/>
      <c r="I50" s="214"/>
      <c r="J50" s="217" t="s">
        <v>73</v>
      </c>
      <c r="K50" s="223"/>
      <c r="L50" s="201"/>
      <c r="M50" s="221"/>
      <c r="N50" s="228"/>
      <c r="O50" s="221"/>
      <c r="P50" s="228"/>
      <c r="Q50" s="200"/>
    </row>
    <row r="51" spans="1:17" s="199" customFormat="1" ht="9.75" customHeight="1">
      <c r="A51" s="198"/>
      <c r="B51" s="204"/>
      <c r="C51" s="205"/>
      <c r="D51" s="206"/>
      <c r="E51" s="207" t="s">
        <v>72</v>
      </c>
      <c r="F51" s="208"/>
      <c r="G51" s="209"/>
      <c r="H51" s="208"/>
      <c r="I51" s="264"/>
      <c r="J51" s="201" t="s">
        <v>91</v>
      </c>
      <c r="K51" s="200"/>
      <c r="L51" s="240"/>
      <c r="M51" s="238"/>
      <c r="N51" s="228"/>
      <c r="O51" s="221"/>
      <c r="P51" s="228"/>
      <c r="Q51" s="200"/>
    </row>
    <row r="52" spans="1:17" s="199" customFormat="1" ht="9.75" customHeight="1">
      <c r="A52" s="198"/>
      <c r="B52" s="211"/>
      <c r="C52" s="211"/>
      <c r="D52" s="211"/>
      <c r="E52" s="207" t="s">
        <v>73</v>
      </c>
      <c r="F52" s="208"/>
      <c r="G52" s="209"/>
      <c r="H52" s="208"/>
      <c r="I52" s="212"/>
      <c r="J52" s="201"/>
      <c r="K52" s="200"/>
      <c r="L52" s="241"/>
      <c r="M52" s="225"/>
      <c r="N52" s="228"/>
      <c r="O52" s="221"/>
      <c r="P52" s="228"/>
      <c r="Q52" s="200"/>
    </row>
    <row r="53" spans="1:17" s="199" customFormat="1" ht="9.75" customHeight="1">
      <c r="A53" s="198"/>
      <c r="B53" s="198"/>
      <c r="C53" s="198"/>
      <c r="D53" s="198"/>
      <c r="E53" s="201"/>
      <c r="F53" s="201"/>
      <c r="H53" s="201"/>
      <c r="I53" s="244"/>
      <c r="J53" s="201"/>
      <c r="K53" s="200"/>
      <c r="L53" s="201"/>
      <c r="M53" s="221"/>
      <c r="N53" s="237"/>
      <c r="O53" s="221"/>
      <c r="P53" s="228"/>
      <c r="Q53" s="200"/>
    </row>
    <row r="54" spans="1:17" s="199" customFormat="1" ht="9.75" customHeight="1">
      <c r="A54" s="198"/>
      <c r="B54" s="198"/>
      <c r="C54" s="198"/>
      <c r="D54" s="198"/>
      <c r="E54" s="228"/>
      <c r="F54" s="201"/>
      <c r="H54" s="201"/>
      <c r="I54" s="244"/>
      <c r="J54" s="201"/>
      <c r="K54" s="200"/>
      <c r="L54" s="201"/>
      <c r="M54" s="236"/>
      <c r="N54" s="237"/>
      <c r="O54" s="225"/>
      <c r="P54" s="228"/>
      <c r="Q54" s="200"/>
    </row>
    <row r="55" spans="1:17" s="199" customFormat="1" ht="9.75" customHeight="1">
      <c r="A55" s="198"/>
      <c r="B55" s="198"/>
      <c r="C55" s="198"/>
      <c r="D55" s="243"/>
      <c r="E55" s="201"/>
      <c r="F55" s="201"/>
      <c r="H55" s="201"/>
      <c r="I55" s="244"/>
      <c r="J55" s="201"/>
      <c r="K55" s="221"/>
      <c r="L55" s="237"/>
      <c r="M55" s="221"/>
      <c r="N55" s="228"/>
      <c r="O55" s="221"/>
      <c r="P55" s="228"/>
      <c r="Q55" s="200"/>
    </row>
    <row r="56"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Q76"/>
  <sheetViews>
    <sheetView showGridLines="0" showZeros="0" view="pageBreakPreview" zoomScaleSheetLayoutView="100" zoomScalePageLayoutView="0" workbookViewId="0" topLeftCell="A33">
      <selection activeCell="Q7" sqref="Q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61" customWidth="1"/>
    <col min="10" max="10" width="10.7109375" style="0" customWidth="1"/>
    <col min="11" max="11" width="1.7109375" style="261" customWidth="1"/>
    <col min="12" max="12" width="10.7109375" style="0" customWidth="1"/>
    <col min="13" max="13" width="1.7109375" style="172" customWidth="1"/>
    <col min="14" max="14" width="10.7109375" style="0" customWidth="1"/>
    <col min="15" max="15" width="1.7109375" style="261" customWidth="1"/>
    <col min="16" max="16" width="10.7109375" style="0" customWidth="1"/>
    <col min="17" max="17" width="1.7109375" style="172" customWidth="1"/>
    <col min="18" max="18" width="0" style="0" hidden="1" customWidth="1"/>
  </cols>
  <sheetData>
    <row r="1" spans="1:17" s="165" customFormat="1" ht="27.75" customHeight="1">
      <c r="A1" s="1" t="str">
        <f>'[2]Информация'!$A$9</f>
        <v>Ялта-2007 "Бархатный сезон"</v>
      </c>
      <c r="B1" s="265"/>
      <c r="C1" s="161"/>
      <c r="D1" s="162"/>
      <c r="E1" s="162"/>
      <c r="F1" s="163"/>
      <c r="G1" s="164"/>
      <c r="I1" s="166"/>
      <c r="J1" s="167"/>
      <c r="K1" s="166"/>
      <c r="L1" s="161"/>
      <c r="M1" s="161"/>
      <c r="N1" s="168"/>
      <c r="O1" s="166"/>
      <c r="Q1" s="166"/>
    </row>
    <row r="2" spans="1:17" s="179" customFormat="1" ht="12" customHeight="1">
      <c r="A2" s="173" t="s">
        <v>0</v>
      </c>
      <c r="B2" s="173"/>
      <c r="C2" s="173"/>
      <c r="D2" s="173"/>
      <c r="E2" s="173"/>
      <c r="F2" s="173" t="s">
        <v>1</v>
      </c>
      <c r="G2" s="173"/>
      <c r="H2" s="173"/>
      <c r="I2" s="174"/>
      <c r="J2" s="175" t="s">
        <v>89</v>
      </c>
      <c r="K2" s="176"/>
      <c r="L2" s="177"/>
      <c r="M2" s="174"/>
      <c r="N2" s="173"/>
      <c r="O2" s="174"/>
      <c r="P2" s="173"/>
      <c r="Q2" s="178" t="s">
        <v>2</v>
      </c>
    </row>
    <row r="3" spans="1:17" s="187" customFormat="1" ht="15" customHeight="1" thickBot="1">
      <c r="A3" s="180" t="str">
        <f>'[2]Информация'!$A$15</f>
        <v>5-7 октября</v>
      </c>
      <c r="B3" s="181"/>
      <c r="C3" s="181"/>
      <c r="D3" s="181"/>
      <c r="E3" s="181"/>
      <c r="F3" s="180" t="str">
        <f>'[2]Информация'!$A$11</f>
        <v>ДЮСШ, гост. Ялта</v>
      </c>
      <c r="G3" s="181"/>
      <c r="H3" s="181"/>
      <c r="I3" s="182"/>
      <c r="J3" s="183">
        <f>'[2]Информация'!$A$13</f>
        <v>1</v>
      </c>
      <c r="K3" s="184"/>
      <c r="L3" s="266" t="s">
        <v>100</v>
      </c>
      <c r="M3" s="182"/>
      <c r="N3" s="181"/>
      <c r="O3" s="182"/>
      <c r="P3" s="181"/>
      <c r="Q3" s="186" t="str">
        <f>'[2]Информация'!$A$17</f>
        <v>Евгений Зукин</v>
      </c>
    </row>
    <row r="4" spans="1:17" s="179" customFormat="1" ht="9">
      <c r="A4" s="188"/>
      <c r="B4" s="189" t="s">
        <v>4</v>
      </c>
      <c r="C4" s="189" t="s">
        <v>5</v>
      </c>
      <c r="D4" s="189" t="s">
        <v>6</v>
      </c>
      <c r="E4" s="190" t="s">
        <v>7</v>
      </c>
      <c r="F4" s="190" t="s">
        <v>8</v>
      </c>
      <c r="G4" s="190"/>
      <c r="H4" s="189" t="s">
        <v>9</v>
      </c>
      <c r="I4" s="191"/>
      <c r="J4" s="189"/>
      <c r="K4" s="191"/>
      <c r="L4" s="189"/>
      <c r="M4" s="191"/>
      <c r="N4" s="189"/>
      <c r="O4" s="191"/>
      <c r="P4" s="189"/>
      <c r="Q4" s="174"/>
    </row>
    <row r="5" spans="1:17" s="179" customFormat="1" ht="3.75" customHeight="1">
      <c r="A5" s="192"/>
      <c r="B5" s="193"/>
      <c r="C5" s="193"/>
      <c r="D5" s="193"/>
      <c r="E5" s="194"/>
      <c r="F5" s="194"/>
      <c r="G5" s="195"/>
      <c r="H5" s="194"/>
      <c r="I5" s="196"/>
      <c r="J5" s="193"/>
      <c r="K5" s="196"/>
      <c r="L5" s="193"/>
      <c r="M5" s="196"/>
      <c r="N5" s="193"/>
      <c r="O5" s="196"/>
      <c r="P5" s="193"/>
      <c r="Q5" s="197"/>
    </row>
    <row r="6" spans="1:17" s="199" customFormat="1" ht="12" customHeight="1">
      <c r="A6" s="198">
        <v>1</v>
      </c>
      <c r="B6" s="204"/>
      <c r="C6" s="205"/>
      <c r="D6" s="206">
        <v>1</v>
      </c>
      <c r="E6" s="208" t="s">
        <v>101</v>
      </c>
      <c r="F6" s="208"/>
      <c r="G6" s="209"/>
      <c r="H6" s="208"/>
      <c r="I6" s="210"/>
      <c r="J6" s="201"/>
      <c r="K6" s="200"/>
      <c r="L6" s="201"/>
      <c r="M6" s="200"/>
      <c r="N6" s="201"/>
      <c r="O6" s="200"/>
      <c r="P6" s="201"/>
      <c r="Q6" s="200"/>
    </row>
    <row r="7" spans="1:17" s="199" customFormat="1" ht="14.25" customHeight="1">
      <c r="A7" s="198"/>
      <c r="B7" s="211"/>
      <c r="C7" s="211"/>
      <c r="D7" s="211"/>
      <c r="E7" s="208" t="s">
        <v>102</v>
      </c>
      <c r="F7" s="208"/>
      <c r="G7" s="209"/>
      <c r="H7" s="208"/>
      <c r="I7" s="212"/>
      <c r="J7" s="213"/>
      <c r="K7" s="200"/>
      <c r="L7" s="201"/>
      <c r="M7" s="200"/>
      <c r="N7" s="201"/>
      <c r="O7" s="202"/>
      <c r="P7" s="203"/>
      <c r="Q7" s="203"/>
    </row>
    <row r="8" spans="1:17" s="199" customFormat="1" ht="9" customHeight="1">
      <c r="A8" s="198"/>
      <c r="B8" s="198"/>
      <c r="C8" s="198"/>
      <c r="D8" s="198"/>
      <c r="E8" s="201"/>
      <c r="F8" s="201"/>
      <c r="H8" s="201"/>
      <c r="I8" s="214"/>
      <c r="J8" s="267" t="s">
        <v>101</v>
      </c>
      <c r="K8" s="216"/>
      <c r="L8" s="201"/>
      <c r="M8" s="200"/>
      <c r="N8" s="201"/>
      <c r="O8" s="200"/>
      <c r="P8" s="201"/>
      <c r="Q8" s="200"/>
    </row>
    <row r="9" spans="1:17" s="199" customFormat="1" ht="9.75" customHeight="1">
      <c r="A9" s="198"/>
      <c r="B9" s="198"/>
      <c r="C9" s="198"/>
      <c r="D9" s="198"/>
      <c r="E9" s="201"/>
      <c r="F9" s="201"/>
      <c r="G9" s="201"/>
      <c r="H9" s="201"/>
      <c r="I9" s="214"/>
      <c r="J9" s="268" t="s">
        <v>102</v>
      </c>
      <c r="K9" s="218"/>
      <c r="L9" s="201"/>
      <c r="M9" s="200"/>
      <c r="N9" s="201"/>
      <c r="O9" s="200"/>
      <c r="P9" s="201"/>
      <c r="Q9" s="200"/>
    </row>
    <row r="10" spans="1:17" s="199" customFormat="1" ht="9" customHeight="1">
      <c r="A10" s="198">
        <v>2</v>
      </c>
      <c r="B10" s="204"/>
      <c r="C10" s="205"/>
      <c r="D10" s="206"/>
      <c r="E10" s="207"/>
      <c r="F10" s="207" t="s">
        <v>18</v>
      </c>
      <c r="G10" s="219"/>
      <c r="H10" s="207"/>
      <c r="I10" s="220"/>
      <c r="J10" s="201"/>
      <c r="K10" s="239"/>
      <c r="L10" s="240"/>
      <c r="M10" s="216"/>
      <c r="N10" s="201"/>
      <c r="O10" s="200"/>
      <c r="P10" s="201"/>
      <c r="Q10" s="200"/>
    </row>
    <row r="11" spans="1:17" s="199" customFormat="1" ht="10.5" customHeight="1">
      <c r="A11" s="198"/>
      <c r="B11" s="211"/>
      <c r="C11" s="211"/>
      <c r="D11" s="211"/>
      <c r="E11" s="207"/>
      <c r="F11" s="207"/>
      <c r="G11" s="219"/>
      <c r="H11" s="207"/>
      <c r="I11" s="223"/>
      <c r="J11" s="201"/>
      <c r="K11" s="239"/>
      <c r="L11" s="241"/>
      <c r="M11" s="242"/>
      <c r="N11" s="201"/>
      <c r="O11" s="200"/>
      <c r="P11" s="201"/>
      <c r="Q11" s="200"/>
    </row>
    <row r="12" spans="1:17" s="199" customFormat="1" ht="7.5" customHeight="1">
      <c r="A12" s="198"/>
      <c r="B12" s="198"/>
      <c r="C12" s="198"/>
      <c r="D12" s="243"/>
      <c r="E12" s="201"/>
      <c r="F12" s="201"/>
      <c r="H12" s="201"/>
      <c r="I12" s="244"/>
      <c r="J12" s="201"/>
      <c r="K12" s="239"/>
      <c r="L12" s="215" t="s">
        <v>103</v>
      </c>
      <c r="M12" s="200"/>
      <c r="N12" s="201"/>
      <c r="O12" s="200"/>
      <c r="P12" s="201"/>
      <c r="Q12" s="200"/>
    </row>
    <row r="13" spans="1:17" s="199" customFormat="1" ht="9" customHeight="1">
      <c r="A13" s="198"/>
      <c r="B13" s="198"/>
      <c r="C13" s="198"/>
      <c r="D13" s="243"/>
      <c r="E13" s="201"/>
      <c r="F13" s="201"/>
      <c r="H13" s="201"/>
      <c r="I13" s="244"/>
      <c r="J13" s="201"/>
      <c r="K13" s="269"/>
      <c r="L13" s="217" t="s">
        <v>104</v>
      </c>
      <c r="M13" s="218"/>
      <c r="N13" s="201"/>
      <c r="O13" s="200"/>
      <c r="P13" s="201"/>
      <c r="Q13" s="200"/>
    </row>
    <row r="14" spans="1:17" s="199" customFormat="1" ht="9" customHeight="1">
      <c r="A14" s="198">
        <v>3</v>
      </c>
      <c r="B14" s="204"/>
      <c r="C14" s="205"/>
      <c r="D14" s="206"/>
      <c r="E14" s="248" t="s">
        <v>103</v>
      </c>
      <c r="F14" s="207"/>
      <c r="G14" s="219"/>
      <c r="H14" s="207"/>
      <c r="I14" s="245"/>
      <c r="J14" s="201"/>
      <c r="K14" s="246"/>
      <c r="L14" s="201">
        <v>64</v>
      </c>
      <c r="M14" s="239"/>
      <c r="N14" s="240"/>
      <c r="O14" s="200"/>
      <c r="P14" s="201"/>
      <c r="Q14" s="200"/>
    </row>
    <row r="15" spans="1:17" s="199" customFormat="1" ht="13.5" customHeight="1">
      <c r="A15" s="198"/>
      <c r="B15" s="211"/>
      <c r="C15" s="211"/>
      <c r="D15" s="211"/>
      <c r="E15" s="248" t="s">
        <v>104</v>
      </c>
      <c r="F15" s="207"/>
      <c r="G15" s="219"/>
      <c r="H15" s="207"/>
      <c r="I15" s="223"/>
      <c r="J15" s="213"/>
      <c r="K15" s="239"/>
      <c r="L15" s="201"/>
      <c r="M15" s="239"/>
      <c r="N15" s="201"/>
      <c r="O15" s="200"/>
      <c r="P15" s="201"/>
      <c r="Q15" s="200"/>
    </row>
    <row r="16" spans="1:17" s="199" customFormat="1" ht="10.5" customHeight="1">
      <c r="A16" s="198"/>
      <c r="B16" s="198"/>
      <c r="C16" s="198"/>
      <c r="D16" s="243"/>
      <c r="E16" s="201"/>
      <c r="F16" s="201"/>
      <c r="H16" s="201"/>
      <c r="I16" s="214"/>
      <c r="J16" s="215" t="s">
        <v>103</v>
      </c>
      <c r="K16" s="247"/>
      <c r="L16" s="201"/>
      <c r="M16" s="239"/>
      <c r="N16" s="201"/>
      <c r="O16" s="200"/>
      <c r="P16" s="201"/>
      <c r="Q16" s="200"/>
    </row>
    <row r="17" spans="1:17" s="199" customFormat="1" ht="9.75" customHeight="1">
      <c r="A17" s="198"/>
      <c r="B17" s="198"/>
      <c r="C17" s="198"/>
      <c r="D17" s="243"/>
      <c r="E17" s="201"/>
      <c r="F17" s="201"/>
      <c r="H17" s="201"/>
      <c r="I17" s="214"/>
      <c r="J17" s="217" t="s">
        <v>104</v>
      </c>
      <c r="K17" s="223"/>
      <c r="L17" s="201"/>
      <c r="M17" s="239"/>
      <c r="N17" s="201"/>
      <c r="O17" s="200"/>
      <c r="P17" s="201"/>
      <c r="Q17" s="200"/>
    </row>
    <row r="18" spans="1:17" s="199" customFormat="1" ht="9" customHeight="1">
      <c r="A18" s="198">
        <v>4</v>
      </c>
      <c r="B18" s="204"/>
      <c r="C18" s="205"/>
      <c r="D18" s="206"/>
      <c r="E18" s="207" t="s">
        <v>105</v>
      </c>
      <c r="F18" s="207"/>
      <c r="G18" s="219"/>
      <c r="H18" s="207"/>
      <c r="I18" s="220"/>
      <c r="J18" s="201">
        <v>61</v>
      </c>
      <c r="K18" s="200"/>
      <c r="L18" s="240"/>
      <c r="M18" s="247"/>
      <c r="N18" s="201"/>
      <c r="O18" s="200"/>
      <c r="P18" s="201"/>
      <c r="Q18" s="200"/>
    </row>
    <row r="19" spans="1:17" s="199" customFormat="1" ht="13.5" customHeight="1">
      <c r="A19" s="198"/>
      <c r="B19" s="211"/>
      <c r="C19" s="211"/>
      <c r="D19" s="211"/>
      <c r="E19" s="207" t="s">
        <v>106</v>
      </c>
      <c r="F19" s="207"/>
      <c r="G19" s="219"/>
      <c r="H19" s="207"/>
      <c r="I19" s="223"/>
      <c r="J19" s="201"/>
      <c r="K19" s="200"/>
      <c r="L19" s="241"/>
      <c r="M19" s="262"/>
      <c r="N19" s="201"/>
      <c r="O19" s="200"/>
      <c r="P19" s="201"/>
      <c r="Q19" s="200"/>
    </row>
    <row r="20" spans="1:17" s="199" customFormat="1" ht="8.25" customHeight="1">
      <c r="A20" s="198"/>
      <c r="B20" s="198"/>
      <c r="C20" s="198"/>
      <c r="D20" s="198"/>
      <c r="E20" s="201"/>
      <c r="F20" s="201"/>
      <c r="H20" s="201"/>
      <c r="I20" s="244"/>
      <c r="J20" s="201"/>
      <c r="K20" s="200"/>
      <c r="L20" s="201"/>
      <c r="M20" s="239"/>
      <c r="N20" s="270" t="s">
        <v>107</v>
      </c>
      <c r="O20" s="200"/>
      <c r="P20" s="201"/>
      <c r="Q20" s="200"/>
    </row>
    <row r="21" spans="1:17" s="199" customFormat="1" ht="9" customHeight="1">
      <c r="A21" s="198"/>
      <c r="B21" s="198"/>
      <c r="C21" s="198"/>
      <c r="D21" s="198"/>
      <c r="E21" s="201"/>
      <c r="F21" s="201"/>
      <c r="H21" s="201"/>
      <c r="I21" s="244"/>
      <c r="J21" s="201"/>
      <c r="K21" s="200"/>
      <c r="L21" s="201"/>
      <c r="M21" s="246"/>
      <c r="N21" s="271" t="s">
        <v>108</v>
      </c>
      <c r="O21" s="218"/>
      <c r="P21" s="201"/>
      <c r="Q21" s="200"/>
    </row>
    <row r="22" spans="1:17" s="199" customFormat="1" ht="9" customHeight="1">
      <c r="A22" s="198">
        <v>5</v>
      </c>
      <c r="B22" s="204"/>
      <c r="C22" s="205"/>
      <c r="D22" s="206">
        <v>4</v>
      </c>
      <c r="E22" s="208" t="s">
        <v>109</v>
      </c>
      <c r="F22" s="208"/>
      <c r="G22" s="209"/>
      <c r="H22" s="208"/>
      <c r="I22" s="210"/>
      <c r="J22" s="201"/>
      <c r="K22" s="200"/>
      <c r="L22" s="201"/>
      <c r="M22" s="239"/>
      <c r="N22" s="201" t="s">
        <v>91</v>
      </c>
      <c r="O22" s="239"/>
      <c r="P22" s="201"/>
      <c r="Q22" s="200"/>
    </row>
    <row r="23" spans="1:17" s="199" customFormat="1" ht="9.75" customHeight="1">
      <c r="A23" s="198"/>
      <c r="B23" s="211"/>
      <c r="C23" s="211"/>
      <c r="D23" s="211"/>
      <c r="E23" s="208" t="s">
        <v>110</v>
      </c>
      <c r="F23" s="208"/>
      <c r="G23" s="209"/>
      <c r="H23" s="208"/>
      <c r="I23" s="212"/>
      <c r="J23" s="213"/>
      <c r="K23" s="200"/>
      <c r="L23" s="201"/>
      <c r="M23" s="239"/>
      <c r="N23" s="201"/>
      <c r="O23" s="239"/>
      <c r="P23" s="201"/>
      <c r="Q23" s="200"/>
    </row>
    <row r="24" spans="1:17" s="199" customFormat="1" ht="9" customHeight="1">
      <c r="A24" s="198"/>
      <c r="B24" s="198"/>
      <c r="C24" s="198"/>
      <c r="D24" s="198"/>
      <c r="E24" s="201"/>
      <c r="F24" s="201"/>
      <c r="H24" s="201"/>
      <c r="I24" s="214"/>
      <c r="J24" s="267" t="s">
        <v>109</v>
      </c>
      <c r="K24" s="216"/>
      <c r="L24" s="201"/>
      <c r="M24" s="239"/>
      <c r="N24" s="201"/>
      <c r="O24" s="239"/>
      <c r="P24" s="201"/>
      <c r="Q24" s="200"/>
    </row>
    <row r="25" spans="1:17" s="199" customFormat="1" ht="9" customHeight="1">
      <c r="A25" s="198"/>
      <c r="B25" s="198"/>
      <c r="C25" s="198"/>
      <c r="D25" s="198"/>
      <c r="E25" s="201"/>
      <c r="F25" s="201"/>
      <c r="H25" s="201"/>
      <c r="I25" s="214"/>
      <c r="J25" s="268" t="s">
        <v>110</v>
      </c>
      <c r="K25" s="218"/>
      <c r="L25" s="201"/>
      <c r="M25" s="239"/>
      <c r="N25" s="201"/>
      <c r="O25" s="239"/>
      <c r="P25" s="201"/>
      <c r="Q25" s="200"/>
    </row>
    <row r="26" spans="1:17" s="199" customFormat="1" ht="9" customHeight="1">
      <c r="A26" s="198">
        <v>6</v>
      </c>
      <c r="B26" s="204"/>
      <c r="C26" s="205"/>
      <c r="D26" s="206"/>
      <c r="E26" s="207"/>
      <c r="F26" s="207" t="s">
        <v>18</v>
      </c>
      <c r="G26" s="219"/>
      <c r="H26" s="207"/>
      <c r="I26" s="220"/>
      <c r="J26" s="201"/>
      <c r="K26" s="239"/>
      <c r="L26" s="240"/>
      <c r="M26" s="247"/>
      <c r="N26" s="201"/>
      <c r="O26" s="239"/>
      <c r="P26" s="201"/>
      <c r="Q26" s="200"/>
    </row>
    <row r="27" spans="1:17" s="199" customFormat="1" ht="13.5" customHeight="1">
      <c r="A27" s="198"/>
      <c r="B27" s="211"/>
      <c r="C27" s="211"/>
      <c r="D27" s="211"/>
      <c r="E27" s="207"/>
      <c r="F27" s="207"/>
      <c r="G27" s="219"/>
      <c r="H27" s="207"/>
      <c r="I27" s="223"/>
      <c r="J27" s="201"/>
      <c r="K27" s="239"/>
      <c r="L27" s="241"/>
      <c r="M27" s="262"/>
      <c r="N27" s="201"/>
      <c r="O27" s="239"/>
      <c r="P27" s="201"/>
      <c r="Q27" s="200"/>
    </row>
    <row r="28" spans="1:17" s="199" customFormat="1" ht="9" customHeight="1">
      <c r="A28" s="198"/>
      <c r="B28" s="198"/>
      <c r="C28" s="198"/>
      <c r="D28" s="243"/>
      <c r="E28" s="201"/>
      <c r="F28" s="201"/>
      <c r="H28" s="201"/>
      <c r="I28" s="244"/>
      <c r="J28" s="201"/>
      <c r="K28" s="239"/>
      <c r="L28" s="270" t="s">
        <v>107</v>
      </c>
      <c r="M28" s="239"/>
      <c r="N28" s="201"/>
      <c r="O28" s="239"/>
      <c r="P28" s="201"/>
      <c r="Q28" s="200"/>
    </row>
    <row r="29" spans="1:17" s="199" customFormat="1" ht="9.75" customHeight="1">
      <c r="A29" s="198"/>
      <c r="B29" s="198"/>
      <c r="C29" s="198"/>
      <c r="D29" s="243"/>
      <c r="E29" s="272"/>
      <c r="F29" s="201"/>
      <c r="H29" s="201"/>
      <c r="I29" s="244"/>
      <c r="J29" s="201"/>
      <c r="K29" s="246"/>
      <c r="L29" s="271" t="s">
        <v>108</v>
      </c>
      <c r="M29" s="223"/>
      <c r="N29" s="201"/>
      <c r="O29" s="239"/>
      <c r="P29" s="201"/>
      <c r="Q29" s="200"/>
    </row>
    <row r="30" spans="1:17" s="199" customFormat="1" ht="9" customHeight="1">
      <c r="A30" s="198">
        <v>7</v>
      </c>
      <c r="B30" s="204"/>
      <c r="C30" s="205"/>
      <c r="D30" s="206"/>
      <c r="E30" s="248" t="s">
        <v>111</v>
      </c>
      <c r="F30" s="207"/>
      <c r="G30" s="219"/>
      <c r="H30" s="207"/>
      <c r="I30" s="245"/>
      <c r="J30" s="201"/>
      <c r="K30" s="239"/>
      <c r="L30" s="201">
        <v>62</v>
      </c>
      <c r="M30" s="200"/>
      <c r="N30" s="240"/>
      <c r="O30" s="239"/>
      <c r="P30" s="201"/>
      <c r="Q30" s="200"/>
    </row>
    <row r="31" spans="1:17" s="199" customFormat="1" ht="13.5" customHeight="1">
      <c r="A31" s="198"/>
      <c r="B31" s="211"/>
      <c r="C31" s="211"/>
      <c r="D31" s="211"/>
      <c r="E31" s="248" t="s">
        <v>112</v>
      </c>
      <c r="F31" s="207"/>
      <c r="G31" s="219"/>
      <c r="H31" s="207"/>
      <c r="I31" s="223"/>
      <c r="J31" s="272"/>
      <c r="K31" s="239"/>
      <c r="L31" s="201"/>
      <c r="M31" s="200"/>
      <c r="N31" s="201"/>
      <c r="O31" s="239"/>
      <c r="P31" s="201"/>
      <c r="Q31" s="200"/>
    </row>
    <row r="32" spans="1:17" s="199" customFormat="1" ht="8.25" customHeight="1">
      <c r="A32" s="198"/>
      <c r="B32" s="198"/>
      <c r="C32" s="198"/>
      <c r="D32" s="243"/>
      <c r="E32" s="201"/>
      <c r="F32" s="201"/>
      <c r="H32" s="201"/>
      <c r="I32" s="214"/>
      <c r="J32" s="270" t="s">
        <v>107</v>
      </c>
      <c r="K32" s="247"/>
      <c r="L32" s="201"/>
      <c r="M32" s="200"/>
      <c r="N32" s="201"/>
      <c r="O32" s="239"/>
      <c r="P32" s="201"/>
      <c r="Q32" s="200"/>
    </row>
    <row r="33" spans="1:17" s="199" customFormat="1" ht="8.25" customHeight="1">
      <c r="A33" s="198"/>
      <c r="B33" s="198"/>
      <c r="C33" s="198"/>
      <c r="D33" s="243"/>
      <c r="E33" s="201"/>
      <c r="F33" s="201"/>
      <c r="G33" s="201"/>
      <c r="H33" s="201"/>
      <c r="I33" s="214"/>
      <c r="J33" s="271" t="s">
        <v>108</v>
      </c>
      <c r="K33" s="223"/>
      <c r="L33" s="201"/>
      <c r="M33" s="200"/>
      <c r="N33" s="201"/>
      <c r="O33" s="239"/>
      <c r="P33" s="201"/>
      <c r="Q33" s="200"/>
    </row>
    <row r="34" spans="1:17" s="199" customFormat="1" ht="9" customHeight="1">
      <c r="A34" s="198">
        <v>8</v>
      </c>
      <c r="B34" s="204"/>
      <c r="C34" s="205"/>
      <c r="D34" s="206"/>
      <c r="E34" s="207" t="s">
        <v>107</v>
      </c>
      <c r="F34" s="207"/>
      <c r="G34" s="219"/>
      <c r="H34" s="207"/>
      <c r="I34" s="220"/>
      <c r="J34" s="201">
        <v>64</v>
      </c>
      <c r="K34" s="200"/>
      <c r="L34" s="240"/>
      <c r="M34" s="216"/>
      <c r="N34" s="201"/>
      <c r="O34" s="239"/>
      <c r="P34" s="201"/>
      <c r="Q34" s="200"/>
    </row>
    <row r="35" spans="1:17" s="199" customFormat="1" ht="13.5" customHeight="1">
      <c r="A35" s="198"/>
      <c r="B35" s="211"/>
      <c r="C35" s="211"/>
      <c r="D35" s="211"/>
      <c r="E35" s="207" t="s">
        <v>108</v>
      </c>
      <c r="F35" s="207"/>
      <c r="G35" s="219"/>
      <c r="H35" s="207"/>
      <c r="I35" s="223"/>
      <c r="J35" s="201"/>
      <c r="K35" s="200"/>
      <c r="L35" s="241"/>
      <c r="M35" s="242"/>
      <c r="N35" s="201"/>
      <c r="O35" s="239"/>
      <c r="P35" s="201"/>
      <c r="Q35" s="200"/>
    </row>
    <row r="36" spans="1:17" s="199" customFormat="1" ht="8.25" customHeight="1">
      <c r="A36" s="198"/>
      <c r="B36" s="198"/>
      <c r="C36" s="198"/>
      <c r="D36" s="243"/>
      <c r="E36" s="201"/>
      <c r="F36" s="201"/>
      <c r="H36" s="201"/>
      <c r="I36" s="244"/>
      <c r="J36" s="201"/>
      <c r="K36" s="200"/>
      <c r="L36" s="201"/>
      <c r="M36" s="200"/>
      <c r="N36" s="200"/>
      <c r="O36" s="239"/>
      <c r="P36" s="273" t="s">
        <v>113</v>
      </c>
      <c r="Q36" s="200"/>
    </row>
    <row r="37" spans="1:17" s="199" customFormat="1" ht="8.25" customHeight="1">
      <c r="A37" s="198"/>
      <c r="B37" s="198"/>
      <c r="C37" s="198"/>
      <c r="D37" s="243"/>
      <c r="E37" s="201"/>
      <c r="F37" s="201"/>
      <c r="H37" s="201"/>
      <c r="I37" s="244"/>
      <c r="J37" s="201"/>
      <c r="K37" s="200"/>
      <c r="L37" s="201"/>
      <c r="M37" s="200"/>
      <c r="N37" s="263"/>
      <c r="O37" s="214"/>
      <c r="P37" s="271" t="s">
        <v>114</v>
      </c>
      <c r="Q37" s="274"/>
    </row>
    <row r="38" spans="1:17" s="199" customFormat="1" ht="9" customHeight="1">
      <c r="A38" s="198">
        <v>9</v>
      </c>
      <c r="B38" s="204"/>
      <c r="C38" s="205"/>
      <c r="D38" s="206"/>
      <c r="E38" s="248" t="s">
        <v>113</v>
      </c>
      <c r="F38" s="207"/>
      <c r="G38" s="219"/>
      <c r="H38" s="207"/>
      <c r="I38" s="245"/>
      <c r="J38" s="201"/>
      <c r="K38" s="200"/>
      <c r="L38" s="201"/>
      <c r="M38" s="200"/>
      <c r="N38" s="201"/>
      <c r="O38" s="239"/>
      <c r="P38" s="240" t="s">
        <v>115</v>
      </c>
      <c r="Q38" s="200"/>
    </row>
    <row r="39" spans="1:17" s="199" customFormat="1" ht="13.5" customHeight="1">
      <c r="A39" s="198"/>
      <c r="B39" s="211"/>
      <c r="C39" s="211"/>
      <c r="D39" s="211"/>
      <c r="E39" s="248" t="s">
        <v>114</v>
      </c>
      <c r="F39" s="207"/>
      <c r="G39" s="219"/>
      <c r="H39" s="207"/>
      <c r="I39" s="223"/>
      <c r="J39" s="213"/>
      <c r="K39" s="200"/>
      <c r="L39" s="201"/>
      <c r="M39" s="200"/>
      <c r="N39" s="275"/>
      <c r="O39" s="239"/>
      <c r="P39" s="241"/>
      <c r="Q39" s="242"/>
    </row>
    <row r="40" spans="1:17" s="199" customFormat="1" ht="8.25" customHeight="1">
      <c r="A40" s="198"/>
      <c r="B40" s="198"/>
      <c r="C40" s="198"/>
      <c r="D40" s="243"/>
      <c r="E40" s="201"/>
      <c r="F40" s="201"/>
      <c r="H40" s="201"/>
      <c r="I40" s="214"/>
      <c r="J40" s="273" t="s">
        <v>113</v>
      </c>
      <c r="K40" s="216"/>
      <c r="L40" s="201"/>
      <c r="M40" s="200"/>
      <c r="N40" s="201"/>
      <c r="O40" s="239"/>
      <c r="P40" s="201"/>
      <c r="Q40" s="200"/>
    </row>
    <row r="41" spans="1:17" s="199" customFormat="1" ht="9" customHeight="1">
      <c r="A41" s="198"/>
      <c r="B41" s="198"/>
      <c r="C41" s="198"/>
      <c r="D41" s="243"/>
      <c r="E41" s="201"/>
      <c r="F41" s="201"/>
      <c r="G41" s="201"/>
      <c r="H41" s="201"/>
      <c r="I41" s="214"/>
      <c r="J41" s="271" t="s">
        <v>114</v>
      </c>
      <c r="K41" s="218"/>
      <c r="L41" s="201"/>
      <c r="M41" s="200"/>
      <c r="N41" s="201"/>
      <c r="O41" s="239"/>
      <c r="P41" s="201"/>
      <c r="Q41" s="200"/>
    </row>
    <row r="42" spans="1:17" s="199" customFormat="1" ht="9" customHeight="1">
      <c r="A42" s="198">
        <v>10</v>
      </c>
      <c r="B42" s="204"/>
      <c r="C42" s="205"/>
      <c r="D42" s="206"/>
      <c r="E42" s="207" t="s">
        <v>116</v>
      </c>
      <c r="F42" s="207"/>
      <c r="G42" s="219"/>
      <c r="H42" s="207"/>
      <c r="I42" s="220"/>
      <c r="J42" s="201">
        <v>75</v>
      </c>
      <c r="K42" s="239"/>
      <c r="L42" s="240"/>
      <c r="M42" s="216"/>
      <c r="N42" s="201"/>
      <c r="O42" s="239"/>
      <c r="P42" s="201"/>
      <c r="Q42" s="200"/>
    </row>
    <row r="43" spans="1:17" s="199" customFormat="1" ht="13.5" customHeight="1">
      <c r="A43" s="198"/>
      <c r="B43" s="211"/>
      <c r="C43" s="211"/>
      <c r="D43" s="211"/>
      <c r="E43" s="207" t="s">
        <v>117</v>
      </c>
      <c r="F43" s="207"/>
      <c r="G43" s="219"/>
      <c r="H43" s="207"/>
      <c r="I43" s="223"/>
      <c r="J43" s="201"/>
      <c r="K43" s="239"/>
      <c r="L43" s="241"/>
      <c r="M43" s="242"/>
      <c r="N43" s="201"/>
      <c r="O43" s="239"/>
      <c r="P43" s="201"/>
      <c r="Q43" s="200"/>
    </row>
    <row r="44" spans="1:17" s="199" customFormat="1" ht="9.75" customHeight="1">
      <c r="A44" s="198"/>
      <c r="B44" s="198"/>
      <c r="C44" s="198"/>
      <c r="D44" s="243"/>
      <c r="E44" s="201"/>
      <c r="F44" s="201"/>
      <c r="H44" s="201"/>
      <c r="I44" s="244"/>
      <c r="J44" s="201"/>
      <c r="K44" s="239"/>
      <c r="L44" s="273" t="s">
        <v>113</v>
      </c>
      <c r="M44" s="200"/>
      <c r="N44" s="201"/>
      <c r="O44" s="239"/>
      <c r="P44" s="201"/>
      <c r="Q44" s="200"/>
    </row>
    <row r="45" spans="1:17" s="199" customFormat="1" ht="11.25" customHeight="1">
      <c r="A45" s="198"/>
      <c r="B45" s="198"/>
      <c r="C45" s="198"/>
      <c r="D45" s="243"/>
      <c r="E45" s="201"/>
      <c r="F45" s="201"/>
      <c r="H45" s="201"/>
      <c r="I45" s="244"/>
      <c r="J45" s="201"/>
      <c r="K45" s="214"/>
      <c r="L45" s="271" t="s">
        <v>114</v>
      </c>
      <c r="M45" s="218"/>
      <c r="N45" s="201"/>
      <c r="O45" s="239"/>
      <c r="P45" s="201"/>
      <c r="Q45" s="200"/>
    </row>
    <row r="46" spans="1:17" s="199" customFormat="1" ht="9" customHeight="1">
      <c r="A46" s="198">
        <v>11</v>
      </c>
      <c r="B46" s="204"/>
      <c r="C46" s="205"/>
      <c r="D46" s="206"/>
      <c r="E46" s="207"/>
      <c r="F46" s="207" t="s">
        <v>18</v>
      </c>
      <c r="G46" s="219"/>
      <c r="H46" s="207"/>
      <c r="I46" s="245"/>
      <c r="J46" s="201"/>
      <c r="K46" s="246"/>
      <c r="L46" s="201">
        <v>64</v>
      </c>
      <c r="M46" s="239"/>
      <c r="N46" s="240"/>
      <c r="O46" s="239"/>
      <c r="P46" s="201"/>
      <c r="Q46" s="200"/>
    </row>
    <row r="47" spans="1:17" s="199" customFormat="1" ht="14.25" customHeight="1">
      <c r="A47" s="198"/>
      <c r="B47" s="211"/>
      <c r="C47" s="211"/>
      <c r="D47" s="211"/>
      <c r="E47" s="207"/>
      <c r="F47" s="207"/>
      <c r="G47" s="219"/>
      <c r="H47" s="207"/>
      <c r="I47" s="223"/>
      <c r="J47" s="213"/>
      <c r="K47" s="239"/>
      <c r="L47" s="201"/>
      <c r="M47" s="239"/>
      <c r="N47" s="201"/>
      <c r="O47" s="239"/>
      <c r="P47" s="201"/>
      <c r="Q47" s="200"/>
    </row>
    <row r="48" spans="1:17" s="199" customFormat="1" ht="7.5" customHeight="1">
      <c r="A48" s="198"/>
      <c r="B48" s="198"/>
      <c r="C48" s="198"/>
      <c r="D48" s="198"/>
      <c r="E48" s="201"/>
      <c r="F48" s="201"/>
      <c r="H48" s="201"/>
      <c r="I48" s="214"/>
      <c r="J48" s="267" t="s">
        <v>118</v>
      </c>
      <c r="K48" s="247"/>
      <c r="L48" s="201"/>
      <c r="M48" s="239"/>
      <c r="N48" s="201"/>
      <c r="O48" s="239"/>
      <c r="P48" s="201"/>
      <c r="Q48" s="200"/>
    </row>
    <row r="49" spans="1:17" s="199" customFormat="1" ht="7.5" customHeight="1">
      <c r="A49" s="198"/>
      <c r="B49" s="198"/>
      <c r="C49" s="198"/>
      <c r="D49" s="198"/>
      <c r="E49" s="201"/>
      <c r="F49" s="201"/>
      <c r="H49" s="201"/>
      <c r="I49" s="214"/>
      <c r="J49" s="268" t="s">
        <v>119</v>
      </c>
      <c r="K49" s="223"/>
      <c r="L49" s="201"/>
      <c r="M49" s="239"/>
      <c r="N49" s="201"/>
      <c r="O49" s="239"/>
      <c r="P49" s="201"/>
      <c r="Q49" s="200"/>
    </row>
    <row r="50" spans="1:17" s="199" customFormat="1" ht="9" customHeight="1">
      <c r="A50" s="198">
        <v>12</v>
      </c>
      <c r="B50" s="204"/>
      <c r="C50" s="205"/>
      <c r="D50" s="206">
        <v>3</v>
      </c>
      <c r="E50" s="208" t="s">
        <v>118</v>
      </c>
      <c r="F50" s="208"/>
      <c r="G50" s="209"/>
      <c r="H50" s="208"/>
      <c r="I50" s="264"/>
      <c r="J50" s="201"/>
      <c r="K50" s="200"/>
      <c r="L50" s="240"/>
      <c r="M50" s="247"/>
      <c r="N50" s="201"/>
      <c r="O50" s="239"/>
      <c r="P50" s="201"/>
      <c r="Q50" s="200"/>
    </row>
    <row r="51" spans="1:17" s="199" customFormat="1" ht="14.25" customHeight="1">
      <c r="A51" s="198"/>
      <c r="B51" s="211"/>
      <c r="C51" s="211"/>
      <c r="D51" s="211"/>
      <c r="E51" s="208" t="s">
        <v>119</v>
      </c>
      <c r="F51" s="208"/>
      <c r="G51" s="209"/>
      <c r="H51" s="208"/>
      <c r="I51" s="212"/>
      <c r="J51" s="201"/>
      <c r="K51" s="200"/>
      <c r="L51" s="241"/>
      <c r="M51" s="262"/>
      <c r="N51" s="201"/>
      <c r="O51" s="239"/>
      <c r="P51" s="201"/>
      <c r="Q51" s="200"/>
    </row>
    <row r="52" spans="1:17" s="199" customFormat="1" ht="10.5" customHeight="1">
      <c r="A52" s="198"/>
      <c r="B52" s="198"/>
      <c r="C52" s="198"/>
      <c r="D52" s="198"/>
      <c r="E52" s="201"/>
      <c r="F52" s="201"/>
      <c r="H52" s="201"/>
      <c r="I52" s="244"/>
      <c r="J52" s="201"/>
      <c r="K52" s="200"/>
      <c r="L52" s="201"/>
      <c r="M52" s="239"/>
      <c r="N52" s="273" t="s">
        <v>113</v>
      </c>
      <c r="O52" s="239"/>
      <c r="P52" s="201"/>
      <c r="Q52" s="200"/>
    </row>
    <row r="53" spans="1:17" s="199" customFormat="1" ht="8.25" customHeight="1">
      <c r="A53" s="198"/>
      <c r="B53" s="198"/>
      <c r="C53" s="198"/>
      <c r="D53" s="198"/>
      <c r="E53" s="201"/>
      <c r="F53" s="201"/>
      <c r="H53" s="201"/>
      <c r="I53" s="244"/>
      <c r="J53" s="201"/>
      <c r="K53" s="200"/>
      <c r="L53" s="201"/>
      <c r="M53" s="246"/>
      <c r="N53" s="271" t="s">
        <v>114</v>
      </c>
      <c r="O53" s="223"/>
      <c r="P53" s="201"/>
      <c r="Q53" s="200"/>
    </row>
    <row r="54" spans="1:17" s="199" customFormat="1" ht="9" customHeight="1">
      <c r="A54" s="198">
        <v>13</v>
      </c>
      <c r="B54" s="204"/>
      <c r="C54" s="205"/>
      <c r="D54" s="206"/>
      <c r="E54" s="248" t="s">
        <v>120</v>
      </c>
      <c r="F54" s="207"/>
      <c r="G54" s="219"/>
      <c r="H54" s="207"/>
      <c r="I54" s="245"/>
      <c r="J54" s="201"/>
      <c r="K54" s="200"/>
      <c r="L54" s="201"/>
      <c r="M54" s="239"/>
      <c r="N54" s="201" t="s">
        <v>115</v>
      </c>
      <c r="O54" s="200"/>
      <c r="P54" s="201"/>
      <c r="Q54" s="200"/>
    </row>
    <row r="55" spans="1:17" s="199" customFormat="1" ht="13.5" customHeight="1">
      <c r="A55" s="198"/>
      <c r="B55" s="211"/>
      <c r="C55" s="211"/>
      <c r="D55" s="211"/>
      <c r="E55" s="248" t="s">
        <v>121</v>
      </c>
      <c r="F55" s="207"/>
      <c r="G55" s="219"/>
      <c r="H55" s="207"/>
      <c r="I55" s="223"/>
      <c r="J55" s="213"/>
      <c r="K55" s="200"/>
      <c r="L55" s="201"/>
      <c r="M55" s="239"/>
      <c r="N55" s="201"/>
      <c r="O55" s="200"/>
      <c r="P55" s="201"/>
      <c r="Q55" s="200"/>
    </row>
    <row r="56" spans="1:17" s="199" customFormat="1" ht="9" customHeight="1">
      <c r="A56" s="198"/>
      <c r="B56" s="198"/>
      <c r="C56" s="198"/>
      <c r="D56" s="243"/>
      <c r="E56" s="201"/>
      <c r="F56" s="201"/>
      <c r="H56" s="201"/>
      <c r="I56" s="214"/>
      <c r="J56" s="270" t="s">
        <v>122</v>
      </c>
      <c r="K56" s="216"/>
      <c r="L56" s="201"/>
      <c r="M56" s="239"/>
      <c r="N56" s="201"/>
      <c r="O56" s="200"/>
      <c r="P56" s="201"/>
      <c r="Q56" s="200"/>
    </row>
    <row r="57" spans="1:17" s="199" customFormat="1" ht="8.25" customHeight="1">
      <c r="A57" s="198"/>
      <c r="B57" s="198"/>
      <c r="C57" s="198"/>
      <c r="D57" s="243"/>
      <c r="E57" s="201"/>
      <c r="F57" s="201"/>
      <c r="H57" s="201"/>
      <c r="I57" s="214"/>
      <c r="J57" s="271" t="s">
        <v>123</v>
      </c>
      <c r="K57" s="218"/>
      <c r="L57" s="201"/>
      <c r="M57" s="239"/>
      <c r="N57" s="201"/>
      <c r="O57" s="200"/>
      <c r="P57" s="201"/>
      <c r="Q57" s="200"/>
    </row>
    <row r="58" spans="1:17" s="199" customFormat="1" ht="9" customHeight="1">
      <c r="A58" s="198">
        <v>14</v>
      </c>
      <c r="B58" s="204"/>
      <c r="C58" s="205"/>
      <c r="D58" s="206"/>
      <c r="E58" s="207" t="s">
        <v>122</v>
      </c>
      <c r="F58" s="207"/>
      <c r="G58" s="219"/>
      <c r="H58" s="207"/>
      <c r="I58" s="220"/>
      <c r="J58" s="201">
        <v>62</v>
      </c>
      <c r="K58" s="239"/>
      <c r="L58" s="240"/>
      <c r="M58" s="247"/>
      <c r="N58" s="201"/>
      <c r="O58" s="200"/>
      <c r="P58" s="201"/>
      <c r="Q58" s="200"/>
    </row>
    <row r="59" spans="1:17" s="199" customFormat="1" ht="13.5" customHeight="1">
      <c r="A59" s="198"/>
      <c r="B59" s="211"/>
      <c r="C59" s="211"/>
      <c r="D59" s="211"/>
      <c r="E59" s="207" t="s">
        <v>123</v>
      </c>
      <c r="F59" s="207"/>
      <c r="G59" s="219"/>
      <c r="H59" s="207"/>
      <c r="I59" s="223"/>
      <c r="J59" s="201"/>
      <c r="K59" s="239"/>
      <c r="L59" s="241"/>
      <c r="M59" s="262"/>
      <c r="N59" s="201"/>
      <c r="O59" s="200"/>
      <c r="P59" s="201"/>
      <c r="Q59" s="200"/>
    </row>
    <row r="60" spans="1:17" s="199" customFormat="1" ht="9.75" customHeight="1">
      <c r="A60" s="198"/>
      <c r="B60" s="198"/>
      <c r="C60" s="198"/>
      <c r="D60" s="243"/>
      <c r="E60" s="201"/>
      <c r="F60" s="201"/>
      <c r="H60" s="201"/>
      <c r="I60" s="244"/>
      <c r="J60" s="201"/>
      <c r="K60" s="239"/>
      <c r="L60" s="267" t="s">
        <v>124</v>
      </c>
      <c r="M60" s="239"/>
      <c r="N60" s="201"/>
      <c r="O60" s="200"/>
      <c r="P60" s="201"/>
      <c r="Q60" s="200"/>
    </row>
    <row r="61" spans="1:17" s="199" customFormat="1" ht="9" customHeight="1">
      <c r="A61" s="198"/>
      <c r="B61" s="198"/>
      <c r="C61" s="198"/>
      <c r="D61" s="243"/>
      <c r="E61" s="201"/>
      <c r="F61" s="201"/>
      <c r="H61" s="201"/>
      <c r="I61" s="244"/>
      <c r="J61" s="201"/>
      <c r="K61" s="246"/>
      <c r="L61" s="268" t="s">
        <v>125</v>
      </c>
      <c r="M61" s="223"/>
      <c r="N61" s="201"/>
      <c r="O61" s="200"/>
      <c r="P61" s="201"/>
      <c r="Q61" s="200"/>
    </row>
    <row r="62" spans="1:17" s="199" customFormat="1" ht="9" customHeight="1">
      <c r="A62" s="198">
        <v>15</v>
      </c>
      <c r="B62" s="204"/>
      <c r="C62" s="205"/>
      <c r="D62" s="206"/>
      <c r="E62" s="207"/>
      <c r="F62" s="207" t="s">
        <v>18</v>
      </c>
      <c r="G62" s="219"/>
      <c r="H62" s="207"/>
      <c r="I62" s="245"/>
      <c r="J62" s="201"/>
      <c r="K62" s="239"/>
      <c r="L62" s="201">
        <v>64</v>
      </c>
      <c r="M62" s="200"/>
      <c r="N62" s="240"/>
      <c r="O62" s="200"/>
      <c r="P62" s="201"/>
      <c r="Q62" s="200"/>
    </row>
    <row r="63" spans="1:17" s="199" customFormat="1" ht="13.5" customHeight="1">
      <c r="A63" s="198"/>
      <c r="B63" s="211"/>
      <c r="C63" s="211"/>
      <c r="D63" s="211"/>
      <c r="E63" s="207"/>
      <c r="F63" s="207"/>
      <c r="G63" s="219"/>
      <c r="H63" s="207"/>
      <c r="I63" s="223"/>
      <c r="J63" s="213"/>
      <c r="K63" s="239"/>
      <c r="L63" s="270"/>
      <c r="M63" s="200"/>
      <c r="N63" s="201"/>
      <c r="O63" s="200"/>
      <c r="P63" s="276"/>
      <c r="Q63" s="200"/>
    </row>
    <row r="64" spans="1:17" s="199" customFormat="1" ht="9" customHeight="1">
      <c r="A64" s="198"/>
      <c r="B64" s="198"/>
      <c r="C64" s="198"/>
      <c r="D64" s="198"/>
      <c r="E64" s="201"/>
      <c r="F64" s="201"/>
      <c r="H64" s="201"/>
      <c r="I64" s="214"/>
      <c r="J64" s="267" t="s">
        <v>124</v>
      </c>
      <c r="K64" s="247"/>
      <c r="L64" s="277"/>
      <c r="M64" s="200"/>
      <c r="N64" s="201"/>
      <c r="O64" s="200"/>
      <c r="P64" s="201"/>
      <c r="Q64" s="200"/>
    </row>
    <row r="65" spans="1:17" s="199" customFormat="1" ht="7.5" customHeight="1">
      <c r="A65" s="198"/>
      <c r="B65" s="198"/>
      <c r="C65" s="198"/>
      <c r="D65" s="198"/>
      <c r="E65" s="201"/>
      <c r="F65" s="201"/>
      <c r="G65" s="195"/>
      <c r="H65" s="201"/>
      <c r="I65" s="214"/>
      <c r="J65" s="268" t="s">
        <v>125</v>
      </c>
      <c r="K65" s="223"/>
      <c r="L65" s="228"/>
      <c r="M65" s="221"/>
      <c r="N65" s="228"/>
      <c r="O65" s="221"/>
      <c r="P65" s="228"/>
      <c r="Q65" s="200"/>
    </row>
    <row r="66" spans="1:17" s="199" customFormat="1" ht="9" customHeight="1">
      <c r="A66" s="198">
        <v>16</v>
      </c>
      <c r="B66" s="204"/>
      <c r="C66" s="205"/>
      <c r="D66" s="206">
        <v>2</v>
      </c>
      <c r="E66" s="208" t="s">
        <v>124</v>
      </c>
      <c r="F66" s="208"/>
      <c r="G66" s="209"/>
      <c r="H66" s="208"/>
      <c r="I66" s="264"/>
      <c r="J66" s="201"/>
      <c r="K66" s="200"/>
      <c r="L66" s="277"/>
      <c r="M66" s="238"/>
      <c r="N66" s="228"/>
      <c r="O66" s="221"/>
      <c r="P66" s="228"/>
      <c r="Q66" s="200"/>
    </row>
    <row r="67" spans="1:17" s="199" customFormat="1" ht="13.5" customHeight="1">
      <c r="A67" s="198"/>
      <c r="B67" s="211"/>
      <c r="C67" s="211"/>
      <c r="D67" s="211"/>
      <c r="E67" s="208" t="s">
        <v>125</v>
      </c>
      <c r="F67" s="208"/>
      <c r="G67" s="209"/>
      <c r="H67" s="208"/>
      <c r="I67" s="212"/>
      <c r="J67" s="201"/>
      <c r="K67" s="200"/>
      <c r="L67" s="277"/>
      <c r="M67" s="225"/>
      <c r="N67" s="228"/>
      <c r="O67" s="221"/>
      <c r="P67" s="228"/>
      <c r="Q67" s="200"/>
    </row>
    <row r="68" spans="1:17" s="260" customFormat="1" ht="10.5" customHeight="1">
      <c r="A68" s="198"/>
      <c r="B68" s="252"/>
      <c r="C68" s="252"/>
      <c r="D68" s="253"/>
      <c r="E68" s="254"/>
      <c r="F68" s="254"/>
      <c r="G68" s="255"/>
      <c r="H68" s="254"/>
      <c r="I68" s="256"/>
      <c r="J68" s="254"/>
      <c r="K68" s="257"/>
      <c r="L68" s="258"/>
      <c r="M68" s="259"/>
      <c r="N68" s="258"/>
      <c r="O68" s="259"/>
      <c r="P68" s="258"/>
      <c r="Q68" s="259"/>
    </row>
    <row r="69" spans="1:17" s="289" customFormat="1" ht="10.5" customHeight="1">
      <c r="A69" s="278"/>
      <c r="B69" s="279"/>
      <c r="C69" s="280"/>
      <c r="D69" s="281"/>
      <c r="E69" s="282"/>
      <c r="F69" s="281"/>
      <c r="G69" s="283"/>
      <c r="H69" s="284"/>
      <c r="I69" s="281"/>
      <c r="J69" s="282"/>
      <c r="K69" s="285"/>
      <c r="L69" s="282"/>
      <c r="M69" s="286"/>
      <c r="N69" s="287"/>
      <c r="O69" s="287"/>
      <c r="P69" s="287"/>
      <c r="Q69" s="288"/>
    </row>
    <row r="70" spans="1:17" s="289" customFormat="1" ht="12.75" customHeight="1">
      <c r="A70" s="290"/>
      <c r="B70" s="291"/>
      <c r="C70" s="292"/>
      <c r="D70" s="293"/>
      <c r="E70" s="294"/>
      <c r="F70" s="293"/>
      <c r="G70" s="294"/>
      <c r="H70" s="295"/>
      <c r="I70" s="296"/>
      <c r="J70" s="291"/>
      <c r="K70" s="297"/>
      <c r="L70" s="291"/>
      <c r="M70" s="298"/>
      <c r="N70" s="299"/>
      <c r="O70" s="300"/>
      <c r="P70" s="301"/>
      <c r="Q70" s="302"/>
    </row>
    <row r="71" spans="1:17" s="289" customFormat="1" ht="12.75" customHeight="1">
      <c r="A71" s="303"/>
      <c r="B71" s="301"/>
      <c r="C71" s="304"/>
      <c r="D71" s="293"/>
      <c r="E71" s="294"/>
      <c r="F71" s="293"/>
      <c r="G71" s="294"/>
      <c r="H71" s="295"/>
      <c r="I71" s="296"/>
      <c r="J71" s="291"/>
      <c r="K71" s="297"/>
      <c r="L71" s="291"/>
      <c r="M71" s="298"/>
      <c r="N71" s="305" t="s">
        <v>83</v>
      </c>
      <c r="O71" s="306"/>
      <c r="P71" s="306"/>
      <c r="Q71" s="298"/>
    </row>
    <row r="72" spans="1:17" s="289" customFormat="1" ht="12.75" customHeight="1">
      <c r="A72" s="307"/>
      <c r="B72" s="308"/>
      <c r="C72" s="292"/>
      <c r="D72" s="293"/>
      <c r="E72" s="294"/>
      <c r="F72" s="293"/>
      <c r="G72" s="294"/>
      <c r="H72" s="295"/>
      <c r="I72" s="296"/>
      <c r="J72" s="291"/>
      <c r="K72" s="297"/>
      <c r="L72" s="291"/>
      <c r="M72" s="298"/>
      <c r="N72" s="291"/>
      <c r="O72" s="297"/>
      <c r="P72" s="291"/>
      <c r="Q72" s="298"/>
    </row>
    <row r="73" spans="1:17" s="289" customFormat="1" ht="12.75" customHeight="1">
      <c r="A73" s="309"/>
      <c r="B73" s="310"/>
      <c r="C73" s="311"/>
      <c r="D73" s="293"/>
      <c r="E73" s="294"/>
      <c r="F73" s="293"/>
      <c r="G73" s="294"/>
      <c r="H73" s="295"/>
      <c r="I73" s="296"/>
      <c r="J73" s="291"/>
      <c r="K73" s="297"/>
      <c r="L73" s="291"/>
      <c r="M73" s="298"/>
      <c r="N73" s="301"/>
      <c r="O73" s="300"/>
      <c r="P73" s="301"/>
      <c r="Q73" s="302"/>
    </row>
    <row r="74" spans="1:17" s="289" customFormat="1" ht="12.75" customHeight="1">
      <c r="A74" s="290"/>
      <c r="B74" s="291"/>
      <c r="C74" s="292"/>
      <c r="D74" s="293"/>
      <c r="E74" s="294"/>
      <c r="F74" s="293"/>
      <c r="G74" s="294"/>
      <c r="H74" s="295"/>
      <c r="I74" s="296"/>
      <c r="J74" s="291"/>
      <c r="K74" s="297"/>
      <c r="L74" s="291"/>
      <c r="M74" s="298"/>
      <c r="N74" s="305" t="s">
        <v>86</v>
      </c>
      <c r="O74" s="306"/>
      <c r="P74" s="306"/>
      <c r="Q74" s="298"/>
    </row>
    <row r="75" spans="1:17" s="289" customFormat="1" ht="12.75" customHeight="1">
      <c r="A75" s="290"/>
      <c r="B75" s="291"/>
      <c r="C75" s="312"/>
      <c r="D75" s="293"/>
      <c r="E75" s="294"/>
      <c r="F75" s="293"/>
      <c r="G75" s="294"/>
      <c r="H75" s="295"/>
      <c r="I75" s="296"/>
      <c r="J75" s="291"/>
      <c r="K75" s="297"/>
      <c r="L75" s="291"/>
      <c r="M75" s="298"/>
      <c r="N75" s="291"/>
      <c r="O75" s="297"/>
      <c r="P75" s="291"/>
      <c r="Q75" s="298"/>
    </row>
    <row r="76" spans="1:17" s="289" customFormat="1" ht="12.75" customHeight="1">
      <c r="A76" s="303"/>
      <c r="B76" s="301"/>
      <c r="C76" s="313"/>
      <c r="D76" s="314"/>
      <c r="E76" s="299"/>
      <c r="F76" s="314"/>
      <c r="G76" s="299"/>
      <c r="H76" s="315"/>
      <c r="I76" s="316"/>
      <c r="J76" s="301"/>
      <c r="K76" s="300"/>
      <c r="L76" s="301"/>
      <c r="M76" s="302"/>
      <c r="N76" s="301" t="str">
        <f>Q2</f>
        <v>Рефери</v>
      </c>
      <c r="O76" s="300"/>
      <c r="P76" s="301"/>
      <c r="Q76" s="317"/>
    </row>
    <row r="77" ht="15.75" customHeight="1"/>
    <row r="78" ht="9" customHeight="1"/>
  </sheetData>
  <sheetProtection/>
  <conditionalFormatting sqref="Q76">
    <cfRule type="expression" priority="1" dxfId="0" stopIfTrue="1">
      <formula>$N$1="CU"</formula>
    </cfRule>
  </conditionalFormatting>
  <printOptions horizontalCentered="1"/>
  <pageMargins left="0.35" right="0.35" top="0.39" bottom="0.39" header="0" footer="0"/>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Зукин</dc:creator>
  <cp:keywords/>
  <dc:description/>
  <cp:lastModifiedBy>user</cp:lastModifiedBy>
  <dcterms:created xsi:type="dcterms:W3CDTF">2007-10-09T07:38:50Z</dcterms:created>
  <dcterms:modified xsi:type="dcterms:W3CDTF">2007-10-09T10:26:35Z</dcterms:modified>
  <cp:category/>
  <cp:version/>
  <cp:contentType/>
  <cp:contentStatus/>
</cp:coreProperties>
</file>